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uran.sharepoint.com/sites/engineering/Documentos Engenharia/6 - Validações e Desenvolvimento/4 - Arquivos de Rodizio/Rodizio 2025/PNG_VERSAO_2025/"/>
    </mc:Choice>
  </mc:AlternateContent>
  <xr:revisionPtr revIDLastSave="31" documentId="13_ncr:1_{56427F90-BF46-426B-AADB-509C0535ED2C}" xr6:coauthVersionLast="47" xr6:coauthVersionMax="47" xr10:uidLastSave="{942CB939-2E18-4BA6-AE90-4F4071E41843}"/>
  <bookViews>
    <workbookView xWindow="20370" yWindow="-120" windowWidth="20640" windowHeight="11160" tabRatio="842" activeTab="8" xr2:uid="{3720A09F-DE5B-4305-9E05-08642E4D3730}"/>
  </bookViews>
  <sheets>
    <sheet name="Exceptions" sheetId="3" r:id="rId1"/>
    <sheet name="Calendário" sheetId="10" r:id="rId2"/>
    <sheet name="Configs" sheetId="4" r:id="rId3"/>
    <sheet name="Types" sheetId="2" r:id="rId4"/>
    <sheet name="Planilha9" sheetId="9" r:id="rId5"/>
    <sheet name="Segunda" sheetId="11" r:id="rId6"/>
    <sheet name="Planilha1" sheetId="18" r:id="rId7"/>
    <sheet name="Terça" sheetId="12" r:id="rId8"/>
    <sheet name="Quarta" sheetId="13" r:id="rId9"/>
    <sheet name="Quinta" sheetId="14" r:id="rId10"/>
    <sheet name="Sexta" sheetId="15" r:id="rId11"/>
    <sheet name="Planilha2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1" l="1"/>
  <c r="A11" i="11" s="1"/>
  <c r="A12" i="11" s="1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J8" i="11"/>
  <c r="F7" i="15"/>
  <c r="F6" i="15"/>
  <c r="F7" i="14"/>
  <c r="F6" i="14"/>
  <c r="F7" i="13"/>
  <c r="F6" i="13"/>
  <c r="F7" i="12"/>
  <c r="F6" i="12"/>
  <c r="J65" i="11"/>
  <c r="J64" i="11"/>
  <c r="J63" i="11"/>
  <c r="J11" i="11"/>
  <c r="J9" i="11"/>
  <c r="J7" i="11"/>
  <c r="J6" i="11"/>
  <c r="J5" i="11"/>
  <c r="J4" i="11"/>
  <c r="J3" i="11"/>
  <c r="J2" i="11"/>
  <c r="J1" i="11"/>
  <c r="J65" i="12"/>
  <c r="J64" i="12"/>
  <c r="J63" i="12"/>
  <c r="J11" i="12"/>
  <c r="J9" i="12"/>
  <c r="J8" i="12"/>
  <c r="J7" i="12"/>
  <c r="J6" i="12"/>
  <c r="J5" i="12"/>
  <c r="J4" i="12"/>
  <c r="J3" i="12"/>
  <c r="J2" i="12"/>
  <c r="J1" i="12"/>
  <c r="J65" i="13"/>
  <c r="J64" i="13"/>
  <c r="J63" i="13"/>
  <c r="J11" i="13"/>
  <c r="J9" i="13"/>
  <c r="J8" i="13"/>
  <c r="J7" i="13"/>
  <c r="J6" i="13"/>
  <c r="J5" i="13"/>
  <c r="J4" i="13"/>
  <c r="J3" i="13"/>
  <c r="J2" i="13"/>
  <c r="J1" i="13"/>
  <c r="J65" i="14"/>
  <c r="J64" i="14"/>
  <c r="J63" i="14"/>
  <c r="J11" i="14"/>
  <c r="J9" i="14"/>
  <c r="J8" i="14"/>
  <c r="J7" i="14"/>
  <c r="J6" i="14"/>
  <c r="J5" i="14"/>
  <c r="J4" i="14"/>
  <c r="J3" i="14"/>
  <c r="J2" i="14"/>
  <c r="J1" i="14"/>
  <c r="J2" i="15"/>
  <c r="J3" i="15"/>
  <c r="J4" i="15"/>
  <c r="J5" i="15"/>
  <c r="J6" i="15"/>
  <c r="J7" i="15"/>
  <c r="J8" i="15"/>
  <c r="J9" i="15"/>
  <c r="J11" i="15"/>
  <c r="J62" i="15"/>
  <c r="J63" i="15"/>
  <c r="J64" i="15"/>
  <c r="J65" i="15"/>
  <c r="J1" i="15"/>
  <c r="H7" i="15"/>
  <c r="H6" i="15"/>
  <c r="E5" i="15"/>
  <c r="D4" i="15"/>
  <c r="D3" i="15"/>
  <c r="H7" i="14"/>
  <c r="H6" i="14"/>
  <c r="E5" i="14"/>
  <c r="D4" i="14"/>
  <c r="D3" i="14"/>
  <c r="H7" i="13"/>
  <c r="H6" i="13"/>
  <c r="E5" i="13"/>
  <c r="D4" i="13"/>
  <c r="D3" i="13"/>
  <c r="H7" i="12"/>
  <c r="H6" i="12"/>
  <c r="E5" i="12"/>
  <c r="D4" i="12"/>
  <c r="D3" i="12"/>
  <c r="H7" i="11"/>
  <c r="F7" i="11"/>
  <c r="H6" i="11"/>
  <c r="F6" i="11"/>
  <c r="E5" i="11"/>
  <c r="D4" i="11"/>
  <c r="D3" i="11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2" i="10"/>
  <c r="B3" i="10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1" i="10"/>
  <c r="C11" i="9"/>
  <c r="B10" i="9"/>
  <c r="D7" i="9"/>
  <c r="D6" i="9"/>
  <c r="F10" i="12" l="1"/>
  <c r="A11" i="12" s="1"/>
  <c r="A12" i="12" s="1"/>
  <c r="A13" i="12" s="1"/>
  <c r="J10" i="11"/>
  <c r="A13" i="11"/>
  <c r="H12" i="11"/>
  <c r="J12" i="11" s="1"/>
  <c r="H12" i="12" l="1"/>
  <c r="J12" i="12" s="1"/>
  <c r="J10" i="12"/>
  <c r="F10" i="13"/>
  <c r="F10" i="14" s="1"/>
  <c r="A14" i="12"/>
  <c r="H13" i="12"/>
  <c r="J13" i="12" s="1"/>
  <c r="A14" i="11"/>
  <c r="H13" i="11"/>
  <c r="J13" i="11" s="1"/>
  <c r="J10" i="13" l="1"/>
  <c r="A11" i="13"/>
  <c r="A12" i="13" s="1"/>
  <c r="H12" i="13" s="1"/>
  <c r="J12" i="13" s="1"/>
  <c r="F10" i="15"/>
  <c r="J10" i="14"/>
  <c r="A11" i="14"/>
  <c r="A12" i="14" s="1"/>
  <c r="H14" i="12"/>
  <c r="J14" i="12" s="1"/>
  <c r="A15" i="12"/>
  <c r="A15" i="11"/>
  <c r="H14" i="11"/>
  <c r="J14" i="11" s="1"/>
  <c r="A13" i="13" l="1"/>
  <c r="H13" i="13" s="1"/>
  <c r="J13" i="13" s="1"/>
  <c r="H12" i="14"/>
  <c r="J12" i="14" s="1"/>
  <c r="A13" i="14"/>
  <c r="A14" i="13"/>
  <c r="A11" i="15"/>
  <c r="A12" i="15" s="1"/>
  <c r="J10" i="15"/>
  <c r="A16" i="12"/>
  <c r="H15" i="12"/>
  <c r="J15" i="12" s="1"/>
  <c r="A16" i="11"/>
  <c r="H15" i="11"/>
  <c r="J15" i="11" s="1"/>
  <c r="H14" i="13" l="1"/>
  <c r="J14" i="13" s="1"/>
  <c r="A15" i="13"/>
  <c r="H13" i="14"/>
  <c r="J13" i="14" s="1"/>
  <c r="A14" i="14"/>
  <c r="A13" i="15"/>
  <c r="H12" i="15"/>
  <c r="J12" i="15" s="1"/>
  <c r="H16" i="12"/>
  <c r="J16" i="12" s="1"/>
  <c r="A17" i="12"/>
  <c r="A17" i="11"/>
  <c r="H16" i="11"/>
  <c r="J16" i="11" s="1"/>
  <c r="A15" i="14" l="1"/>
  <c r="H14" i="14"/>
  <c r="J14" i="14" s="1"/>
  <c r="A16" i="13"/>
  <c r="H15" i="13"/>
  <c r="J15" i="13" s="1"/>
  <c r="H13" i="15"/>
  <c r="J13" i="15" s="1"/>
  <c r="A14" i="15"/>
  <c r="A18" i="12"/>
  <c r="H17" i="12"/>
  <c r="J17" i="12" s="1"/>
  <c r="A18" i="11"/>
  <c r="H17" i="11"/>
  <c r="J17" i="11" s="1"/>
  <c r="H16" i="13" l="1"/>
  <c r="J16" i="13" s="1"/>
  <c r="A17" i="13"/>
  <c r="H14" i="15"/>
  <c r="J14" i="15" s="1"/>
  <c r="A15" i="15"/>
  <c r="H15" i="14"/>
  <c r="J15" i="14" s="1"/>
  <c r="A16" i="14"/>
  <c r="H18" i="12"/>
  <c r="J18" i="12" s="1"/>
  <c r="A19" i="12"/>
  <c r="A19" i="11"/>
  <c r="H18" i="11"/>
  <c r="J18" i="11" s="1"/>
  <c r="A16" i="15" l="1"/>
  <c r="H15" i="15"/>
  <c r="J15" i="15" s="1"/>
  <c r="H16" i="14"/>
  <c r="J16" i="14" s="1"/>
  <c r="A17" i="14"/>
  <c r="A18" i="13"/>
  <c r="H17" i="13"/>
  <c r="J17" i="13" s="1"/>
  <c r="A20" i="12"/>
  <c r="H19" i="12"/>
  <c r="J19" i="12" s="1"/>
  <c r="A20" i="11"/>
  <c r="H19" i="11"/>
  <c r="J19" i="11" s="1"/>
  <c r="H17" i="14" l="1"/>
  <c r="J17" i="14" s="1"/>
  <c r="A18" i="14"/>
  <c r="H18" i="13"/>
  <c r="J18" i="13" s="1"/>
  <c r="A19" i="13"/>
  <c r="H16" i="15"/>
  <c r="J16" i="15" s="1"/>
  <c r="A17" i="15"/>
  <c r="H20" i="12"/>
  <c r="J20" i="12" s="1"/>
  <c r="A21" i="12"/>
  <c r="A21" i="11"/>
  <c r="H20" i="11"/>
  <c r="J20" i="11" s="1"/>
  <c r="A20" i="13" l="1"/>
  <c r="H19" i="13"/>
  <c r="J19" i="13" s="1"/>
  <c r="A18" i="15"/>
  <c r="H17" i="15"/>
  <c r="J17" i="15" s="1"/>
  <c r="H18" i="14"/>
  <c r="J18" i="14" s="1"/>
  <c r="A19" i="14"/>
  <c r="A22" i="12"/>
  <c r="H21" i="12"/>
  <c r="J21" i="12" s="1"/>
  <c r="A22" i="11"/>
  <c r="H21" i="11"/>
  <c r="J21" i="11" s="1"/>
  <c r="H18" i="15" l="1"/>
  <c r="J18" i="15" s="1"/>
  <c r="A19" i="15"/>
  <c r="H19" i="14"/>
  <c r="J19" i="14" s="1"/>
  <c r="A20" i="14"/>
  <c r="H20" i="13"/>
  <c r="J20" i="13" s="1"/>
  <c r="A21" i="13"/>
  <c r="H22" i="12"/>
  <c r="J22" i="12" s="1"/>
  <c r="A23" i="12"/>
  <c r="A23" i="11"/>
  <c r="H22" i="11"/>
  <c r="J22" i="11" s="1"/>
  <c r="H20" i="14" l="1"/>
  <c r="J20" i="14" s="1"/>
  <c r="A21" i="14"/>
  <c r="A22" i="13"/>
  <c r="H21" i="13"/>
  <c r="J21" i="13" s="1"/>
  <c r="A20" i="15"/>
  <c r="H19" i="15"/>
  <c r="J19" i="15" s="1"/>
  <c r="A24" i="12"/>
  <c r="H23" i="12"/>
  <c r="J23" i="12" s="1"/>
  <c r="A24" i="11"/>
  <c r="H23" i="11"/>
  <c r="J23" i="11" s="1"/>
  <c r="H22" i="13" l="1"/>
  <c r="J22" i="13" s="1"/>
  <c r="A23" i="13"/>
  <c r="H21" i="14"/>
  <c r="J21" i="14" s="1"/>
  <c r="A22" i="14"/>
  <c r="H20" i="15"/>
  <c r="J20" i="15" s="1"/>
  <c r="A21" i="15"/>
  <c r="H24" i="12"/>
  <c r="J24" i="12" s="1"/>
  <c r="A25" i="12"/>
  <c r="A25" i="11"/>
  <c r="H24" i="11"/>
  <c r="J24" i="11" s="1"/>
  <c r="H22" i="14" l="1"/>
  <c r="J22" i="14" s="1"/>
  <c r="A23" i="14"/>
  <c r="A22" i="15"/>
  <c r="H21" i="15"/>
  <c r="J21" i="15" s="1"/>
  <c r="A24" i="13"/>
  <c r="H23" i="13"/>
  <c r="J23" i="13" s="1"/>
  <c r="A26" i="12"/>
  <c r="H25" i="12"/>
  <c r="J25" i="12" s="1"/>
  <c r="A26" i="11"/>
  <c r="H25" i="11"/>
  <c r="J25" i="11" s="1"/>
  <c r="H24" i="13" l="1"/>
  <c r="J24" i="13" s="1"/>
  <c r="A25" i="13"/>
  <c r="H22" i="15"/>
  <c r="J22" i="15" s="1"/>
  <c r="A23" i="15"/>
  <c r="H23" i="14"/>
  <c r="J23" i="14" s="1"/>
  <c r="A24" i="14"/>
  <c r="H26" i="12"/>
  <c r="J26" i="12" s="1"/>
  <c r="A27" i="12"/>
  <c r="A27" i="11"/>
  <c r="H26" i="11"/>
  <c r="J26" i="11" s="1"/>
  <c r="A24" i="15" l="1"/>
  <c r="H23" i="15"/>
  <c r="J23" i="15" s="1"/>
  <c r="H24" i="14"/>
  <c r="J24" i="14" s="1"/>
  <c r="A25" i="14"/>
  <c r="A26" i="13"/>
  <c r="H25" i="13"/>
  <c r="J25" i="13" s="1"/>
  <c r="A28" i="12"/>
  <c r="H27" i="12"/>
  <c r="J27" i="12" s="1"/>
  <c r="A28" i="11"/>
  <c r="H27" i="11"/>
  <c r="J27" i="11" s="1"/>
  <c r="H25" i="14" l="1"/>
  <c r="J25" i="14" s="1"/>
  <c r="A26" i="14"/>
  <c r="H26" i="13"/>
  <c r="J26" i="13" s="1"/>
  <c r="A27" i="13"/>
  <c r="H24" i="15"/>
  <c r="J24" i="15" s="1"/>
  <c r="A25" i="15"/>
  <c r="H28" i="12"/>
  <c r="J28" i="12" s="1"/>
  <c r="A29" i="12"/>
  <c r="A29" i="11"/>
  <c r="H28" i="11"/>
  <c r="J28" i="11" s="1"/>
  <c r="A28" i="13" l="1"/>
  <c r="H27" i="13"/>
  <c r="J27" i="13" s="1"/>
  <c r="A26" i="15"/>
  <c r="H25" i="15"/>
  <c r="J25" i="15" s="1"/>
  <c r="A27" i="14"/>
  <c r="H26" i="14"/>
  <c r="J26" i="14" s="1"/>
  <c r="A30" i="12"/>
  <c r="H29" i="12"/>
  <c r="J29" i="12" s="1"/>
  <c r="A30" i="11"/>
  <c r="H29" i="11"/>
  <c r="J29" i="11" s="1"/>
  <c r="H26" i="15" l="1"/>
  <c r="J26" i="15" s="1"/>
  <c r="A27" i="15"/>
  <c r="A28" i="14"/>
  <c r="H27" i="14"/>
  <c r="J27" i="14" s="1"/>
  <c r="H28" i="13"/>
  <c r="J28" i="13" s="1"/>
  <c r="A29" i="13"/>
  <c r="H30" i="12"/>
  <c r="J30" i="12" s="1"/>
  <c r="A31" i="12"/>
  <c r="A31" i="11"/>
  <c r="H30" i="11"/>
  <c r="J30" i="11" s="1"/>
  <c r="A29" i="14" l="1"/>
  <c r="H28" i="14"/>
  <c r="J28" i="14" s="1"/>
  <c r="H29" i="13"/>
  <c r="J29" i="13" s="1"/>
  <c r="A30" i="13"/>
  <c r="A28" i="15"/>
  <c r="H27" i="15"/>
  <c r="J27" i="15" s="1"/>
  <c r="A32" i="12"/>
  <c r="H31" i="12"/>
  <c r="J31" i="12" s="1"/>
  <c r="A32" i="11"/>
  <c r="H31" i="11"/>
  <c r="J31" i="11" s="1"/>
  <c r="A31" i="13" l="1"/>
  <c r="H30" i="13"/>
  <c r="J30" i="13" s="1"/>
  <c r="H28" i="15"/>
  <c r="J28" i="15" s="1"/>
  <c r="A29" i="15"/>
  <c r="H29" i="14"/>
  <c r="J29" i="14" s="1"/>
  <c r="A30" i="14"/>
  <c r="H32" i="12"/>
  <c r="J32" i="12" s="1"/>
  <c r="A33" i="12"/>
  <c r="A33" i="11"/>
  <c r="H32" i="11"/>
  <c r="J32" i="11" s="1"/>
  <c r="H29" i="15" l="1"/>
  <c r="J29" i="15" s="1"/>
  <c r="A30" i="15"/>
  <c r="A31" i="14"/>
  <c r="H30" i="14"/>
  <c r="J30" i="14" s="1"/>
  <c r="A32" i="13"/>
  <c r="H31" i="13"/>
  <c r="J31" i="13" s="1"/>
  <c r="A34" i="12"/>
  <c r="H33" i="12"/>
  <c r="J33" i="12" s="1"/>
  <c r="A34" i="11"/>
  <c r="H33" i="11"/>
  <c r="J33" i="11" s="1"/>
  <c r="A32" i="14" l="1"/>
  <c r="H31" i="14"/>
  <c r="J31" i="14" s="1"/>
  <c r="H30" i="15"/>
  <c r="J30" i="15" s="1"/>
  <c r="A31" i="15"/>
  <c r="H32" i="13"/>
  <c r="J32" i="13" s="1"/>
  <c r="A33" i="13"/>
  <c r="H34" i="12"/>
  <c r="J34" i="12" s="1"/>
  <c r="A35" i="12"/>
  <c r="A35" i="11"/>
  <c r="H34" i="11"/>
  <c r="J34" i="11" s="1"/>
  <c r="A32" i="15" l="1"/>
  <c r="H31" i="15"/>
  <c r="J31" i="15" s="1"/>
  <c r="H33" i="13"/>
  <c r="J33" i="13" s="1"/>
  <c r="A34" i="13"/>
  <c r="A33" i="14"/>
  <c r="H32" i="14"/>
  <c r="J32" i="14" s="1"/>
  <c r="A36" i="12"/>
  <c r="H35" i="12"/>
  <c r="J35" i="12" s="1"/>
  <c r="A36" i="11"/>
  <c r="H35" i="11"/>
  <c r="J35" i="11" s="1"/>
  <c r="H34" i="13" l="1"/>
  <c r="J34" i="13" s="1"/>
  <c r="A35" i="13"/>
  <c r="H33" i="14"/>
  <c r="J33" i="14" s="1"/>
  <c r="A34" i="14"/>
  <c r="H32" i="15"/>
  <c r="J32" i="15" s="1"/>
  <c r="A33" i="15"/>
  <c r="H36" i="12"/>
  <c r="J36" i="12" s="1"/>
  <c r="A37" i="12"/>
  <c r="A37" i="11"/>
  <c r="H36" i="11"/>
  <c r="J36" i="11" s="1"/>
  <c r="H34" i="14" l="1"/>
  <c r="J34" i="14" s="1"/>
  <c r="A35" i="14"/>
  <c r="H33" i="15"/>
  <c r="J33" i="15" s="1"/>
  <c r="A34" i="15"/>
  <c r="H35" i="13"/>
  <c r="J35" i="13" s="1"/>
  <c r="A36" i="13"/>
  <c r="A38" i="12"/>
  <c r="H37" i="12"/>
  <c r="J37" i="12" s="1"/>
  <c r="A38" i="11"/>
  <c r="H37" i="11"/>
  <c r="J37" i="11" s="1"/>
  <c r="A35" i="15" l="1"/>
  <c r="H34" i="15"/>
  <c r="J34" i="15" s="1"/>
  <c r="H36" i="13"/>
  <c r="J36" i="13" s="1"/>
  <c r="A37" i="13"/>
  <c r="A36" i="14"/>
  <c r="H35" i="14"/>
  <c r="J35" i="14" s="1"/>
  <c r="H38" i="12"/>
  <c r="J38" i="12" s="1"/>
  <c r="A39" i="12"/>
  <c r="A39" i="11"/>
  <c r="H38" i="11"/>
  <c r="J38" i="11" s="1"/>
  <c r="H37" i="13" l="1"/>
  <c r="J37" i="13" s="1"/>
  <c r="A38" i="13"/>
  <c r="A37" i="14"/>
  <c r="H36" i="14"/>
  <c r="J36" i="14" s="1"/>
  <c r="H35" i="15"/>
  <c r="J35" i="15" s="1"/>
  <c r="A36" i="15"/>
  <c r="A40" i="12"/>
  <c r="H39" i="12"/>
  <c r="J39" i="12" s="1"/>
  <c r="A40" i="11"/>
  <c r="H39" i="11"/>
  <c r="J39" i="11" s="1"/>
  <c r="H37" i="14" l="1"/>
  <c r="J37" i="14" s="1"/>
  <c r="A38" i="14"/>
  <c r="H36" i="15"/>
  <c r="J36" i="15" s="1"/>
  <c r="A37" i="15"/>
  <c r="H38" i="13"/>
  <c r="J38" i="13" s="1"/>
  <c r="A39" i="13"/>
  <c r="H40" i="12"/>
  <c r="J40" i="12" s="1"/>
  <c r="A41" i="12"/>
  <c r="A41" i="11"/>
  <c r="H40" i="11"/>
  <c r="J40" i="11" s="1"/>
  <c r="A38" i="15" l="1"/>
  <c r="H37" i="15"/>
  <c r="J37" i="15" s="1"/>
  <c r="A40" i="13"/>
  <c r="H39" i="13"/>
  <c r="J39" i="13" s="1"/>
  <c r="H38" i="14"/>
  <c r="J38" i="14" s="1"/>
  <c r="A39" i="14"/>
  <c r="A42" i="12"/>
  <c r="H41" i="12"/>
  <c r="J41" i="12" s="1"/>
  <c r="A42" i="11"/>
  <c r="H41" i="11"/>
  <c r="J41" i="11" s="1"/>
  <c r="A41" i="13" l="1"/>
  <c r="H40" i="13"/>
  <c r="J40" i="13" s="1"/>
  <c r="A40" i="14"/>
  <c r="H39" i="14"/>
  <c r="J39" i="14" s="1"/>
  <c r="H38" i="15"/>
  <c r="J38" i="15" s="1"/>
  <c r="A39" i="15"/>
  <c r="H42" i="12"/>
  <c r="J42" i="12" s="1"/>
  <c r="A43" i="12"/>
  <c r="A43" i="11"/>
  <c r="H42" i="11"/>
  <c r="J42" i="11" s="1"/>
  <c r="A40" i="15" l="1"/>
  <c r="H39" i="15"/>
  <c r="J39" i="15" s="1"/>
  <c r="H40" i="14"/>
  <c r="J40" i="14" s="1"/>
  <c r="A41" i="14"/>
  <c r="A42" i="13"/>
  <c r="H41" i="13"/>
  <c r="J41" i="13" s="1"/>
  <c r="A44" i="12"/>
  <c r="H43" i="12"/>
  <c r="J43" i="12" s="1"/>
  <c r="A44" i="11"/>
  <c r="H43" i="11"/>
  <c r="J43" i="11" s="1"/>
  <c r="H41" i="14" l="1"/>
  <c r="J41" i="14" s="1"/>
  <c r="A42" i="14"/>
  <c r="H42" i="13"/>
  <c r="J42" i="13" s="1"/>
  <c r="A43" i="13"/>
  <c r="H40" i="15"/>
  <c r="J40" i="15" s="1"/>
  <c r="A41" i="15"/>
  <c r="H44" i="12"/>
  <c r="J44" i="12" s="1"/>
  <c r="A45" i="12"/>
  <c r="A45" i="11"/>
  <c r="H44" i="11"/>
  <c r="J44" i="11" s="1"/>
  <c r="A44" i="13" l="1"/>
  <c r="H43" i="13"/>
  <c r="J43" i="13" s="1"/>
  <c r="A42" i="15"/>
  <c r="H41" i="15"/>
  <c r="J41" i="15" s="1"/>
  <c r="H42" i="14"/>
  <c r="J42" i="14" s="1"/>
  <c r="A43" i="14"/>
  <c r="A46" i="12"/>
  <c r="H45" i="12"/>
  <c r="J45" i="12" s="1"/>
  <c r="A46" i="11"/>
  <c r="H45" i="11"/>
  <c r="J45" i="11" s="1"/>
  <c r="A43" i="15" l="1"/>
  <c r="H42" i="15"/>
  <c r="J42" i="15" s="1"/>
  <c r="A44" i="14"/>
  <c r="H43" i="14"/>
  <c r="J43" i="14" s="1"/>
  <c r="H44" i="13"/>
  <c r="J44" i="13" s="1"/>
  <c r="A45" i="13"/>
  <c r="H46" i="12"/>
  <c r="J46" i="12" s="1"/>
  <c r="A47" i="12"/>
  <c r="A47" i="11"/>
  <c r="H46" i="11"/>
  <c r="J46" i="11" s="1"/>
  <c r="H44" i="14" l="1"/>
  <c r="J44" i="14" s="1"/>
  <c r="A45" i="14"/>
  <c r="A46" i="13"/>
  <c r="H45" i="13"/>
  <c r="J45" i="13" s="1"/>
  <c r="A44" i="15"/>
  <c r="H43" i="15"/>
  <c r="J43" i="15" s="1"/>
  <c r="A48" i="12"/>
  <c r="H47" i="12"/>
  <c r="J47" i="12" s="1"/>
  <c r="A48" i="11"/>
  <c r="H47" i="11"/>
  <c r="J47" i="11" s="1"/>
  <c r="H46" i="13" l="1"/>
  <c r="J46" i="13" s="1"/>
  <c r="A47" i="13"/>
  <c r="H45" i="14"/>
  <c r="J45" i="14" s="1"/>
  <c r="A46" i="14"/>
  <c r="H44" i="15"/>
  <c r="J44" i="15" s="1"/>
  <c r="A45" i="15"/>
  <c r="H48" i="12"/>
  <c r="J48" i="12" s="1"/>
  <c r="A49" i="12"/>
  <c r="A49" i="11"/>
  <c r="H48" i="11"/>
  <c r="J48" i="11" s="1"/>
  <c r="H46" i="14" l="1"/>
  <c r="J46" i="14" s="1"/>
  <c r="A47" i="14"/>
  <c r="A46" i="15"/>
  <c r="H45" i="15"/>
  <c r="J45" i="15" s="1"/>
  <c r="A48" i="13"/>
  <c r="H47" i="13"/>
  <c r="J47" i="13" s="1"/>
  <c r="A50" i="12"/>
  <c r="H49" i="12"/>
  <c r="J49" i="12" s="1"/>
  <c r="A50" i="11"/>
  <c r="H49" i="11"/>
  <c r="J49" i="11" s="1"/>
  <c r="H46" i="15" l="1"/>
  <c r="J46" i="15" s="1"/>
  <c r="A47" i="15"/>
  <c r="A48" i="14"/>
  <c r="H47" i="14"/>
  <c r="J47" i="14" s="1"/>
  <c r="H48" i="13"/>
  <c r="J48" i="13" s="1"/>
  <c r="A49" i="13"/>
  <c r="H50" i="12"/>
  <c r="J50" i="12" s="1"/>
  <c r="A51" i="12"/>
  <c r="A51" i="11"/>
  <c r="H50" i="11"/>
  <c r="J50" i="11" s="1"/>
  <c r="A49" i="14" l="1"/>
  <c r="H48" i="14"/>
  <c r="J48" i="14" s="1"/>
  <c r="A50" i="13"/>
  <c r="H49" i="13"/>
  <c r="J49" i="13" s="1"/>
  <c r="A48" i="15"/>
  <c r="H47" i="15"/>
  <c r="J47" i="15" s="1"/>
  <c r="A52" i="12"/>
  <c r="H51" i="12"/>
  <c r="J51" i="12" s="1"/>
  <c r="A52" i="11"/>
  <c r="H51" i="11"/>
  <c r="J51" i="11" s="1"/>
  <c r="H50" i="13" l="1"/>
  <c r="J50" i="13" s="1"/>
  <c r="A51" i="13"/>
  <c r="H48" i="15"/>
  <c r="J48" i="15" s="1"/>
  <c r="A49" i="15"/>
  <c r="H49" i="14"/>
  <c r="J49" i="14" s="1"/>
  <c r="A50" i="14"/>
  <c r="H52" i="12"/>
  <c r="J52" i="12" s="1"/>
  <c r="A53" i="12"/>
  <c r="A53" i="11"/>
  <c r="H52" i="11"/>
  <c r="J52" i="11" s="1"/>
  <c r="A50" i="15" l="1"/>
  <c r="H49" i="15"/>
  <c r="J49" i="15" s="1"/>
  <c r="A51" i="14"/>
  <c r="H50" i="14"/>
  <c r="J50" i="14" s="1"/>
  <c r="A52" i="13"/>
  <c r="H51" i="13"/>
  <c r="J51" i="13" s="1"/>
  <c r="A54" i="12"/>
  <c r="H53" i="12"/>
  <c r="J53" i="12" s="1"/>
  <c r="A54" i="11"/>
  <c r="H53" i="11"/>
  <c r="J53" i="11" s="1"/>
  <c r="A52" i="14" l="1"/>
  <c r="H51" i="14"/>
  <c r="J51" i="14" s="1"/>
  <c r="H52" i="13"/>
  <c r="J52" i="13" s="1"/>
  <c r="A53" i="13"/>
  <c r="H50" i="15"/>
  <c r="J50" i="15" s="1"/>
  <c r="A51" i="15"/>
  <c r="H54" i="12"/>
  <c r="J54" i="12" s="1"/>
  <c r="A55" i="12"/>
  <c r="A55" i="11"/>
  <c r="H54" i="11"/>
  <c r="J54" i="11" s="1"/>
  <c r="A54" i="13" l="1"/>
  <c r="H53" i="13"/>
  <c r="J53" i="13" s="1"/>
  <c r="A52" i="15"/>
  <c r="H51" i="15"/>
  <c r="J51" i="15" s="1"/>
  <c r="A53" i="14"/>
  <c r="H52" i="14"/>
  <c r="J52" i="14" s="1"/>
  <c r="A56" i="12"/>
  <c r="H55" i="12"/>
  <c r="J55" i="12" s="1"/>
  <c r="A56" i="11"/>
  <c r="H55" i="11"/>
  <c r="J55" i="11" s="1"/>
  <c r="H52" i="15" l="1"/>
  <c r="J52" i="15" s="1"/>
  <c r="A53" i="15"/>
  <c r="A54" i="14"/>
  <c r="H53" i="14"/>
  <c r="J53" i="14" s="1"/>
  <c r="H54" i="13"/>
  <c r="J54" i="13" s="1"/>
  <c r="A55" i="13"/>
  <c r="H56" i="12"/>
  <c r="J56" i="12" s="1"/>
  <c r="A57" i="12"/>
  <c r="A57" i="11"/>
  <c r="H56" i="11"/>
  <c r="J56" i="11" s="1"/>
  <c r="H54" i="14" l="1"/>
  <c r="J54" i="14" s="1"/>
  <c r="A55" i="14"/>
  <c r="A56" i="13"/>
  <c r="H55" i="13"/>
  <c r="J55" i="13" s="1"/>
  <c r="A54" i="15"/>
  <c r="H53" i="15"/>
  <c r="J53" i="15" s="1"/>
  <c r="A58" i="12"/>
  <c r="H57" i="12"/>
  <c r="J57" i="12" s="1"/>
  <c r="A58" i="11"/>
  <c r="H57" i="11"/>
  <c r="J57" i="11" s="1"/>
  <c r="H56" i="13" l="1"/>
  <c r="J56" i="13" s="1"/>
  <c r="A57" i="13"/>
  <c r="A56" i="14"/>
  <c r="H55" i="14"/>
  <c r="J55" i="14" s="1"/>
  <c r="H54" i="15"/>
  <c r="J54" i="15" s="1"/>
  <c r="A55" i="15"/>
  <c r="H58" i="12"/>
  <c r="J58" i="12" s="1"/>
  <c r="A59" i="12"/>
  <c r="A59" i="11"/>
  <c r="H58" i="11"/>
  <c r="J58" i="11" s="1"/>
  <c r="A57" i="14" l="1"/>
  <c r="H56" i="14"/>
  <c r="J56" i="14" s="1"/>
  <c r="A56" i="15"/>
  <c r="H55" i="15"/>
  <c r="J55" i="15" s="1"/>
  <c r="H57" i="13"/>
  <c r="J57" i="13" s="1"/>
  <c r="A58" i="13"/>
  <c r="A60" i="12"/>
  <c r="H59" i="12"/>
  <c r="J59" i="12" s="1"/>
  <c r="A60" i="11"/>
  <c r="H59" i="11"/>
  <c r="J59" i="11" s="1"/>
  <c r="H56" i="15" l="1"/>
  <c r="J56" i="15" s="1"/>
  <c r="A57" i="15"/>
  <c r="H58" i="13"/>
  <c r="J58" i="13" s="1"/>
  <c r="A59" i="13"/>
  <c r="A58" i="14"/>
  <c r="H57" i="14"/>
  <c r="J57" i="14" s="1"/>
  <c r="H60" i="12"/>
  <c r="J60" i="12" s="1"/>
  <c r="A61" i="12"/>
  <c r="A61" i="11"/>
  <c r="H60" i="11"/>
  <c r="J60" i="11" s="1"/>
  <c r="H59" i="13" l="1"/>
  <c r="J59" i="13" s="1"/>
  <c r="A60" i="13"/>
  <c r="H57" i="15"/>
  <c r="J57" i="15" s="1"/>
  <c r="A58" i="15"/>
  <c r="H58" i="14"/>
  <c r="J58" i="14" s="1"/>
  <c r="A59" i="14"/>
  <c r="A62" i="12"/>
  <c r="H62" i="12" s="1"/>
  <c r="J62" i="12" s="1"/>
  <c r="H61" i="12"/>
  <c r="J61" i="12" s="1"/>
  <c r="A62" i="11"/>
  <c r="H62" i="11" s="1"/>
  <c r="J62" i="11" s="1"/>
  <c r="H61" i="11"/>
  <c r="J61" i="11" s="1"/>
  <c r="H59" i="14" l="1"/>
  <c r="J59" i="14" s="1"/>
  <c r="A60" i="14"/>
  <c r="H60" i="13"/>
  <c r="J60" i="13" s="1"/>
  <c r="A61" i="13"/>
  <c r="H58" i="15"/>
  <c r="J58" i="15" s="1"/>
  <c r="A59" i="15"/>
  <c r="A62" i="13" l="1"/>
  <c r="H62" i="13" s="1"/>
  <c r="J62" i="13" s="1"/>
  <c r="H61" i="13"/>
  <c r="J61" i="13" s="1"/>
  <c r="H59" i="15"/>
  <c r="J59" i="15" s="1"/>
  <c r="A60" i="15"/>
  <c r="H60" i="14"/>
  <c r="J60" i="14" s="1"/>
  <c r="A61" i="14"/>
  <c r="A61" i="15" l="1"/>
  <c r="H61" i="15" s="1"/>
  <c r="J61" i="15" s="1"/>
  <c r="H60" i="15"/>
  <c r="J60" i="15" s="1"/>
  <c r="H61" i="14"/>
  <c r="J61" i="14" s="1"/>
  <c r="A62" i="14"/>
  <c r="H62" i="14" s="1"/>
  <c r="J62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7969B43-2796-4349-B4B0-583F6356249A}" name="rules" type="4" refreshedVersion="0" background="1">
    <webPr xml="1" sourceData="1" url="C:\Users\leonardo.costa\OneDrive - ITURAN ROAD TRACK MONITORAMENTO DE VEICULOS LTDA\Releases\Arquivos de Rodizio\PNG\rules.xml" htmlTables="1" htmlFormat="all"/>
  </connection>
  <connection id="2" xr16:uid="{50E071BA-E809-4C7D-8E3D-B1E100A6F6B1}" name="rules1" type="4" refreshedVersion="0" background="1">
    <webPr xml="1" sourceData="1" url="C:\Users\leonardo.costa\OneDrive - ITURAN ROAD TRACK MONITORAMENTO DE VEICULOS LTDA\Releases\Arquivos de Rodizio\PNG\rules.xml" htmlTables="1" htmlFormat="all"/>
  </connection>
</connections>
</file>

<file path=xl/sharedStrings.xml><?xml version="1.0" encoding="utf-8"?>
<sst xmlns="http://schemas.openxmlformats.org/spreadsheetml/2006/main" count="1033" uniqueCount="55">
  <si>
    <t>Exceptions</t>
  </si>
  <si>
    <t>Type</t>
  </si>
  <si>
    <t>timezone</t>
  </si>
  <si>
    <t>applies_from</t>
  </si>
  <si>
    <t>city name</t>
  </si>
  <si>
    <t>-03:00</t>
  </si>
  <si>
    <t xml:space="preserve">&lt;?xml version="1.0" encoding="utf-8"?&gt; </t>
  </si>
  <si>
    <t>&lt;picoyplaca&gt;</t>
  </si>
  <si>
    <t>&lt;computability_version num="1"/&gt;</t>
  </si>
  <si>
    <t>&lt;time_types number_of_time_types="2"&gt;</t>
  </si>
  <si>
    <t>&lt;type num="1"&gt;</t>
  </si>
  <si>
    <t>&lt;/type&gt;</t>
  </si>
  <si>
    <t>&lt;/time_types&gt;</t>
  </si>
  <si>
    <t>&lt;day delta_days_from_previos="0" type_number="1"/&gt;</t>
  </si>
  <si>
    <t>&lt;day delta_days_from_previos="7" type_number="1"/&gt;</t>
  </si>
  <si>
    <t>&lt;/city&gt;</t>
  </si>
  <si>
    <t>&lt;/configuration&gt;</t>
  </si>
  <si>
    <t>&lt;/picoyplaca&gt;</t>
  </si>
  <si>
    <t>07:00</t>
  </si>
  <si>
    <t>17:00</t>
  </si>
  <si>
    <t>10:00</t>
  </si>
  <si>
    <t>20:00</t>
  </si>
  <si>
    <t>São Paulo</t>
  </si>
  <si>
    <t>computability</t>
  </si>
  <si>
    <t>Begin</t>
  </si>
  <si>
    <t>End</t>
  </si>
  <si>
    <t>&lt;hours begin="</t>
  </si>
  <si>
    <t>=-03:00</t>
  </si>
  <si>
    <t>"/&gt;</t>
  </si>
  <si>
    <t>&lt;type num="</t>
  </si>
  <si>
    <t>"&gt;</t>
  </si>
  <si>
    <t>&lt;computability_version num="</t>
  </si>
  <si>
    <t>&lt;time_types number_of_time_types="</t>
  </si>
  <si>
    <t>&lt;configuration timezone = "</t>
  </si>
  <si>
    <t>" applies_from="</t>
  </si>
  <si>
    <t>" &gt;</t>
  </si>
  <si>
    <t>&lt;city name="</t>
  </si>
  <si>
    <t>&lt;day delta_days_from_previos="</t>
  </si>
  <si>
    <t>" type_number="</t>
  </si>
  <si>
    <t>" end="</t>
  </si>
  <si>
    <t>Tiradentes</t>
  </si>
  <si>
    <t>Dia do trabalho</t>
  </si>
  <si>
    <t>Natal</t>
  </si>
  <si>
    <t>Antigo</t>
  </si>
  <si>
    <t>Atual</t>
  </si>
  <si>
    <t>Aniversario São Paulo</t>
  </si>
  <si>
    <t>Carnaval</t>
  </si>
  <si>
    <t>Sexta -feira Santa</t>
  </si>
  <si>
    <t>Corpus Christi</t>
  </si>
  <si>
    <t>Revolução constitucuinalista</t>
  </si>
  <si>
    <t>Indepedencia do Brasil</t>
  </si>
  <si>
    <t>Nossa senhora aparecida</t>
  </si>
  <si>
    <t>Finados</t>
  </si>
  <si>
    <t>Proclamação da republica</t>
  </si>
  <si>
    <t>Dia da consciencia 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</si>
</sst>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/mm/dd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0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0" fillId="0" borderId="0" xfId="0" quotePrefix="1"/>
    <xf numFmtId="49" fontId="0" fillId="0" borderId="0" xfId="0" quotePrefix="1" applyNumberFormat="1"/>
    <xf numFmtId="164" fontId="0" fillId="0" borderId="0" xfId="0" quotePrefix="1" applyNumberFormat="1"/>
    <xf numFmtId="20" fontId="0" fillId="0" borderId="0" xfId="0" quotePrefix="1" applyNumberFormat="1"/>
    <xf numFmtId="165" fontId="0" fillId="0" borderId="0" xfId="0" applyNumberForma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62062-041C-4A9E-81B6-83DC131E79A8}">
  <dimension ref="A1:G16"/>
  <sheetViews>
    <sheetView workbookViewId="0">
      <selection activeCell="B6" sqref="B6"/>
    </sheetView>
  </sheetViews>
  <sheetFormatPr defaultRowHeight="15" x14ac:dyDescent="0.25"/>
  <cols>
    <col min="1" max="1" width="10.7109375" style="3" customWidth="1"/>
    <col min="2" max="2" width="9.140625" customWidth="1"/>
    <col min="3" max="3" width="27" customWidth="1"/>
    <col min="7" max="7" width="15.5703125" customWidth="1"/>
  </cols>
  <sheetData>
    <row r="1" spans="1:7" x14ac:dyDescent="0.25">
      <c r="A1" s="3" t="s">
        <v>0</v>
      </c>
      <c r="C1" s="11" t="s">
        <v>44</v>
      </c>
      <c r="G1" s="12" t="s">
        <v>43</v>
      </c>
    </row>
    <row r="2" spans="1:7" x14ac:dyDescent="0.25">
      <c r="A2" s="3">
        <v>45682</v>
      </c>
      <c r="B2">
        <v>4</v>
      </c>
      <c r="C2" t="s">
        <v>45</v>
      </c>
      <c r="G2" s="3">
        <v>45023</v>
      </c>
    </row>
    <row r="3" spans="1:7" x14ac:dyDescent="0.25">
      <c r="A3" s="3">
        <v>45719</v>
      </c>
      <c r="B3">
        <v>7</v>
      </c>
      <c r="C3" t="s">
        <v>46</v>
      </c>
      <c r="G3" s="3">
        <v>45037</v>
      </c>
    </row>
    <row r="4" spans="1:7" x14ac:dyDescent="0.25">
      <c r="A4" s="3">
        <v>45720</v>
      </c>
      <c r="B4">
        <v>7</v>
      </c>
      <c r="C4" t="s">
        <v>46</v>
      </c>
      <c r="G4" s="3">
        <v>45047</v>
      </c>
    </row>
    <row r="5" spans="1:7" x14ac:dyDescent="0.25">
      <c r="A5" s="3">
        <v>45721</v>
      </c>
      <c r="B5">
        <v>7</v>
      </c>
      <c r="C5" t="s">
        <v>46</v>
      </c>
      <c r="G5" s="3">
        <v>45085</v>
      </c>
    </row>
    <row r="6" spans="1:7" x14ac:dyDescent="0.25">
      <c r="A6" s="3">
        <v>45765</v>
      </c>
      <c r="B6">
        <v>13</v>
      </c>
      <c r="C6" t="s">
        <v>47</v>
      </c>
      <c r="G6" s="3">
        <v>45176</v>
      </c>
    </row>
    <row r="7" spans="1:7" x14ac:dyDescent="0.25">
      <c r="A7" s="3">
        <v>45768</v>
      </c>
      <c r="B7">
        <v>16</v>
      </c>
      <c r="C7" t="s">
        <v>40</v>
      </c>
      <c r="G7" s="3">
        <v>45211</v>
      </c>
    </row>
    <row r="8" spans="1:7" x14ac:dyDescent="0.25">
      <c r="A8" s="3">
        <v>45778</v>
      </c>
      <c r="B8">
        <v>18</v>
      </c>
      <c r="C8" t="s">
        <v>41</v>
      </c>
      <c r="G8" s="3">
        <v>45232</v>
      </c>
    </row>
    <row r="9" spans="1:7" x14ac:dyDescent="0.25">
      <c r="A9" s="3">
        <v>45827</v>
      </c>
      <c r="B9">
        <v>22</v>
      </c>
      <c r="C9" t="s">
        <v>48</v>
      </c>
      <c r="G9" s="3">
        <v>45245</v>
      </c>
    </row>
    <row r="10" spans="1:7" x14ac:dyDescent="0.25">
      <c r="A10" s="3">
        <v>45847</v>
      </c>
      <c r="B10">
        <v>28</v>
      </c>
      <c r="C10" t="s">
        <v>49</v>
      </c>
      <c r="G10" s="3">
        <v>45250</v>
      </c>
    </row>
    <row r="11" spans="1:7" x14ac:dyDescent="0.25">
      <c r="A11" s="3">
        <v>45907</v>
      </c>
      <c r="B11">
        <v>36</v>
      </c>
      <c r="C11" t="s">
        <v>50</v>
      </c>
      <c r="G11" s="3">
        <v>45285</v>
      </c>
    </row>
    <row r="12" spans="1:7" x14ac:dyDescent="0.25">
      <c r="A12" s="3">
        <v>45942</v>
      </c>
      <c r="B12">
        <v>41</v>
      </c>
      <c r="C12" t="s">
        <v>51</v>
      </c>
      <c r="G12" s="3"/>
    </row>
    <row r="13" spans="1:7" x14ac:dyDescent="0.25">
      <c r="A13" s="3">
        <v>45963</v>
      </c>
      <c r="B13">
        <v>44</v>
      </c>
      <c r="C13" t="s">
        <v>52</v>
      </c>
    </row>
    <row r="14" spans="1:7" x14ac:dyDescent="0.25">
      <c r="A14" s="3">
        <v>45976</v>
      </c>
      <c r="B14">
        <v>46</v>
      </c>
      <c r="C14" t="s">
        <v>53</v>
      </c>
    </row>
    <row r="15" spans="1:7" x14ac:dyDescent="0.25">
      <c r="A15" s="3">
        <v>45981</v>
      </c>
      <c r="B15">
        <v>47</v>
      </c>
      <c r="C15" t="s">
        <v>54</v>
      </c>
    </row>
    <row r="16" spans="1:7" x14ac:dyDescent="0.25">
      <c r="A16" s="3">
        <v>46016</v>
      </c>
      <c r="B16">
        <v>52</v>
      </c>
      <c r="C16" t="s">
        <v>42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D767-7B75-431D-B64A-699CC4DDD834}">
  <dimension ref="A1:J65"/>
  <sheetViews>
    <sheetView workbookViewId="0">
      <selection activeCell="J1" sqref="J1:J1048576"/>
    </sheetView>
  </sheetViews>
  <sheetFormatPr defaultRowHeight="15" x14ac:dyDescent="0.25"/>
  <cols>
    <col min="1" max="1" width="10.710937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Quarta!F10+1</f>
        <v>45673</v>
      </c>
      <c r="G10" t="s">
        <v>35</v>
      </c>
      <c r="J10" t="str">
        <f>_xlfn.CONCAT(B10:E10,TEXT(F10,"aaaa-mm-dd"),G10)</f>
        <v>&lt;configuration timezone = "-03:00" applies_from="2025-01-16" &gt;</v>
      </c>
    </row>
    <row r="11" spans="1:10" x14ac:dyDescent="0.25">
      <c r="A11" s="2">
        <f>F10</f>
        <v>45673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45673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45680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45687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45694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45701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45708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t="str">
        <f t="shared" si="0"/>
        <v>&lt;day delta_days_from_previos="7" type_number="1"/&gt;</v>
      </c>
    </row>
    <row r="18" spans="1:10" x14ac:dyDescent="0.25">
      <c r="A18" s="2">
        <f t="shared" si="1"/>
        <v>45715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45722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t="str">
        <f t="shared" si="0"/>
        <v>&lt;day delta_days_from_previos="7" type_number="1"/&gt;</v>
      </c>
    </row>
    <row r="20" spans="1:10" x14ac:dyDescent="0.25">
      <c r="A20" s="2">
        <f t="shared" si="1"/>
        <v>45729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45736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45743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45750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45757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45764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45771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45778</v>
      </c>
      <c r="E27" t="s">
        <v>37</v>
      </c>
      <c r="F27">
        <v>7</v>
      </c>
      <c r="G27" t="s">
        <v>38</v>
      </c>
      <c r="H27">
        <f>VLOOKUP(A27,Calendário!A:B,2,0)</f>
        <v>0</v>
      </c>
      <c r="I27" t="s">
        <v>28</v>
      </c>
      <c r="J27" t="str">
        <f t="shared" si="0"/>
        <v>&lt;day delta_days_from_previos="7" type_number="0"/&gt;</v>
      </c>
    </row>
    <row r="28" spans="1:10" x14ac:dyDescent="0.25">
      <c r="A28" s="2">
        <f t="shared" si="1"/>
        <v>45785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45792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45799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45806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45813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45820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45827</v>
      </c>
      <c r="E34" t="s">
        <v>37</v>
      </c>
      <c r="F34">
        <v>7</v>
      </c>
      <c r="G34" t="s">
        <v>38</v>
      </c>
      <c r="H34">
        <f>VLOOKUP(A34,Calendário!A:B,2,0)</f>
        <v>0</v>
      </c>
      <c r="I34" t="s">
        <v>28</v>
      </c>
      <c r="J34" t="str">
        <f t="shared" si="0"/>
        <v>&lt;day delta_days_from_previos="7" type_number="0"/&gt;</v>
      </c>
    </row>
    <row r="35" spans="1:10" x14ac:dyDescent="0.25">
      <c r="A35" s="2">
        <f t="shared" si="1"/>
        <v>45834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45841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45848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45855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45862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45869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45876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45883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45890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45897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45904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45911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45918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45925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45932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45939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45946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45953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45960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45967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45974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45981</v>
      </c>
      <c r="E56" t="s">
        <v>37</v>
      </c>
      <c r="F56">
        <v>7</v>
      </c>
      <c r="G56" t="s">
        <v>38</v>
      </c>
      <c r="H56">
        <f>VLOOKUP(A56,Calendário!A:B,2,0)</f>
        <v>0</v>
      </c>
      <c r="I56" t="s">
        <v>28</v>
      </c>
      <c r="J56" t="str">
        <f t="shared" si="0"/>
        <v>&lt;day delta_days_from_previos="7" type_number="0"/&gt;</v>
      </c>
    </row>
    <row r="57" spans="1:10" x14ac:dyDescent="0.25">
      <c r="A57" s="2">
        <f t="shared" si="1"/>
        <v>45988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45995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46002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46009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46016</v>
      </c>
      <c r="E61" t="s">
        <v>37</v>
      </c>
      <c r="F61">
        <v>7</v>
      </c>
      <c r="G61" t="s">
        <v>38</v>
      </c>
      <c r="H61">
        <f>VLOOKUP(A61,Calendário!A:B,2,0)</f>
        <v>0</v>
      </c>
      <c r="I61" t="s">
        <v>28</v>
      </c>
      <c r="J61" t="str">
        <f t="shared" si="0"/>
        <v>&lt;day delta_days_from_previos="7" type_number="0"/&gt;</v>
      </c>
    </row>
    <row r="62" spans="1:10" x14ac:dyDescent="0.25">
      <c r="A62" s="2">
        <f t="shared" si="1"/>
        <v>46023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8B484-EACE-427B-B662-A6BB279B245F}">
  <dimension ref="A1:J65"/>
  <sheetViews>
    <sheetView workbookViewId="0">
      <selection activeCell="J1" sqref="J1:J1048576"/>
    </sheetView>
  </sheetViews>
  <sheetFormatPr defaultRowHeight="15" x14ac:dyDescent="0.25"/>
  <cols>
    <col min="1" max="1" width="10.7109375" bestFit="1" customWidth="1"/>
    <col min="5" max="5" width="30.570312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s="10" t="str">
        <f>_xlfn.CONCAT(B1:I1)</f>
        <v xml:space="preserve">&lt;?xml version="1.0" encoding="utf-8"?&gt; </v>
      </c>
    </row>
    <row r="2" spans="1:10" x14ac:dyDescent="0.25">
      <c r="B2" t="s">
        <v>7</v>
      </c>
      <c r="J2" s="10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s="10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s="10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s="10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s="10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s="10" t="str">
        <f t="shared" si="0"/>
        <v>&lt;hours begin="17:00" end="20:00"/&gt;</v>
      </c>
    </row>
    <row r="8" spans="1:10" x14ac:dyDescent="0.25">
      <c r="D8" t="s">
        <v>11</v>
      </c>
      <c r="J8" s="10" t="str">
        <f t="shared" si="0"/>
        <v>&lt;/type&gt;</v>
      </c>
    </row>
    <row r="9" spans="1:10" x14ac:dyDescent="0.25">
      <c r="C9" t="s">
        <v>12</v>
      </c>
      <c r="J9" s="10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3">
        <f>Quinta!F10+1</f>
        <v>45674</v>
      </c>
      <c r="G10" t="s">
        <v>35</v>
      </c>
      <c r="J10" s="10" t="str">
        <f>_xlfn.CONCAT(B10:E10,TEXT(F10,"aaaa-mm-dd"),G10)</f>
        <v>&lt;configuration timezone = "-03:00" applies_from="2025-01-17" &gt;</v>
      </c>
    </row>
    <row r="11" spans="1:10" x14ac:dyDescent="0.25">
      <c r="A11" s="2">
        <f>F10</f>
        <v>45674</v>
      </c>
      <c r="D11" t="s">
        <v>36</v>
      </c>
      <c r="E11" t="s">
        <v>22</v>
      </c>
      <c r="F11" t="s">
        <v>30</v>
      </c>
      <c r="J11" s="10" t="str">
        <f t="shared" si="0"/>
        <v>&lt;city name="São Paulo"&gt;</v>
      </c>
    </row>
    <row r="12" spans="1:10" x14ac:dyDescent="0.25">
      <c r="A12" s="2">
        <f>A11+F12</f>
        <v>45674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s="10" t="str">
        <f t="shared" si="0"/>
        <v>&lt;day delta_days_from_previos="0" type_number="1"/&gt;</v>
      </c>
    </row>
    <row r="13" spans="1:10" x14ac:dyDescent="0.25">
      <c r="A13" s="2">
        <f>A12+F13</f>
        <v>45681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s="10" t="str">
        <f t="shared" si="0"/>
        <v>&lt;day delta_days_from_previos="7" type_number="1"/&gt;</v>
      </c>
    </row>
    <row r="14" spans="1:10" x14ac:dyDescent="0.25">
      <c r="A14" s="2">
        <f t="shared" ref="A14:A61" si="1">A13+F14</f>
        <v>45688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s="10" t="str">
        <f t="shared" si="0"/>
        <v>&lt;day delta_days_from_previos="7" type_number="1"/&gt;</v>
      </c>
    </row>
    <row r="15" spans="1:10" x14ac:dyDescent="0.25">
      <c r="A15" s="2">
        <f t="shared" si="1"/>
        <v>45695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s="10" t="str">
        <f t="shared" si="0"/>
        <v>&lt;day delta_days_from_previos="7" type_number="1"/&gt;</v>
      </c>
    </row>
    <row r="16" spans="1:10" x14ac:dyDescent="0.25">
      <c r="A16" s="2">
        <f t="shared" si="1"/>
        <v>45702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s="10" t="str">
        <f t="shared" si="0"/>
        <v>&lt;day delta_days_from_previos="7" type_number="1"/&gt;</v>
      </c>
    </row>
    <row r="17" spans="1:10" x14ac:dyDescent="0.25">
      <c r="A17" s="2">
        <f t="shared" si="1"/>
        <v>45709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s="10" t="str">
        <f t="shared" si="0"/>
        <v>&lt;day delta_days_from_previos="7" type_number="1"/&gt;</v>
      </c>
    </row>
    <row r="18" spans="1:10" x14ac:dyDescent="0.25">
      <c r="A18" s="2">
        <f t="shared" si="1"/>
        <v>45716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s="10" t="str">
        <f t="shared" si="0"/>
        <v>&lt;day delta_days_from_previos="7" type_number="1"/&gt;</v>
      </c>
    </row>
    <row r="19" spans="1:10" x14ac:dyDescent="0.25">
      <c r="A19" s="2">
        <f t="shared" si="1"/>
        <v>45723</v>
      </c>
      <c r="E19" t="s">
        <v>37</v>
      </c>
      <c r="F19">
        <v>7</v>
      </c>
      <c r="G19" t="s">
        <v>38</v>
      </c>
      <c r="H19">
        <f>VLOOKUP(A19,Calendário!A:B,2,0)</f>
        <v>1</v>
      </c>
      <c r="I19" t="s">
        <v>28</v>
      </c>
      <c r="J19" s="10" t="str">
        <f t="shared" si="0"/>
        <v>&lt;day delta_days_from_previos="7" type_number="1"/&gt;</v>
      </c>
    </row>
    <row r="20" spans="1:10" x14ac:dyDescent="0.25">
      <c r="A20" s="2">
        <f t="shared" si="1"/>
        <v>45730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s="10" t="str">
        <f t="shared" si="0"/>
        <v>&lt;day delta_days_from_previos="7" type_number="1"/&gt;</v>
      </c>
    </row>
    <row r="21" spans="1:10" x14ac:dyDescent="0.25">
      <c r="A21" s="2">
        <f t="shared" si="1"/>
        <v>45737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s="10" t="str">
        <f t="shared" si="0"/>
        <v>&lt;day delta_days_from_previos="7" type_number="1"/&gt;</v>
      </c>
    </row>
    <row r="22" spans="1:10" x14ac:dyDescent="0.25">
      <c r="A22" s="2">
        <f t="shared" si="1"/>
        <v>45744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s="10" t="str">
        <f t="shared" si="0"/>
        <v>&lt;day delta_days_from_previos="7" type_number="1"/&gt;</v>
      </c>
    </row>
    <row r="23" spans="1:10" x14ac:dyDescent="0.25">
      <c r="A23" s="2">
        <f t="shared" si="1"/>
        <v>45751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s="10" t="str">
        <f t="shared" si="0"/>
        <v>&lt;day delta_days_from_previos="7" type_number="1"/&gt;</v>
      </c>
    </row>
    <row r="24" spans="1:10" x14ac:dyDescent="0.25">
      <c r="A24" s="2">
        <f t="shared" si="1"/>
        <v>45758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s="10" t="str">
        <f t="shared" si="0"/>
        <v>&lt;day delta_days_from_previos="7" type_number="1"/&gt;</v>
      </c>
    </row>
    <row r="25" spans="1:10" x14ac:dyDescent="0.25">
      <c r="A25" s="2">
        <f t="shared" si="1"/>
        <v>45765</v>
      </c>
      <c r="E25" t="s">
        <v>37</v>
      </c>
      <c r="F25">
        <v>7</v>
      </c>
      <c r="G25" t="s">
        <v>38</v>
      </c>
      <c r="H25">
        <f>VLOOKUP(A25,Calendário!A:B,2,0)</f>
        <v>0</v>
      </c>
      <c r="I25" t="s">
        <v>28</v>
      </c>
      <c r="J25" s="10" t="str">
        <f t="shared" si="0"/>
        <v>&lt;day delta_days_from_previos="7" type_number="0"/&gt;</v>
      </c>
    </row>
    <row r="26" spans="1:10" x14ac:dyDescent="0.25">
      <c r="A26" s="2">
        <f t="shared" si="1"/>
        <v>45772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s="10" t="str">
        <f t="shared" si="0"/>
        <v>&lt;day delta_days_from_previos="7" type_number="1"/&gt;</v>
      </c>
    </row>
    <row r="27" spans="1:10" x14ac:dyDescent="0.25">
      <c r="A27" s="2">
        <f t="shared" si="1"/>
        <v>45779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s="10" t="str">
        <f t="shared" si="0"/>
        <v>&lt;day delta_days_from_previos="7" type_number="1"/&gt;</v>
      </c>
    </row>
    <row r="28" spans="1:10" x14ac:dyDescent="0.25">
      <c r="A28" s="2">
        <f t="shared" si="1"/>
        <v>45786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s="10" t="str">
        <f t="shared" si="0"/>
        <v>&lt;day delta_days_from_previos="7" type_number="1"/&gt;</v>
      </c>
    </row>
    <row r="29" spans="1:10" x14ac:dyDescent="0.25">
      <c r="A29" s="2">
        <f t="shared" si="1"/>
        <v>45793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s="10" t="str">
        <f t="shared" si="0"/>
        <v>&lt;day delta_days_from_previos="7" type_number="1"/&gt;</v>
      </c>
    </row>
    <row r="30" spans="1:10" x14ac:dyDescent="0.25">
      <c r="A30" s="2">
        <f t="shared" si="1"/>
        <v>45800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s="10" t="str">
        <f t="shared" si="0"/>
        <v>&lt;day delta_days_from_previos="7" type_number="1"/&gt;</v>
      </c>
    </row>
    <row r="31" spans="1:10" x14ac:dyDescent="0.25">
      <c r="A31" s="2">
        <f t="shared" si="1"/>
        <v>45807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s="10" t="str">
        <f t="shared" si="0"/>
        <v>&lt;day delta_days_from_previos="7" type_number="1"/&gt;</v>
      </c>
    </row>
    <row r="32" spans="1:10" x14ac:dyDescent="0.25">
      <c r="A32" s="2">
        <f t="shared" si="1"/>
        <v>45814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s="10" t="str">
        <f t="shared" si="0"/>
        <v>&lt;day delta_days_from_previos="7" type_number="1"/&gt;</v>
      </c>
    </row>
    <row r="33" spans="1:10" x14ac:dyDescent="0.25">
      <c r="A33" s="2">
        <f t="shared" si="1"/>
        <v>45821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s="10" t="str">
        <f t="shared" si="0"/>
        <v>&lt;day delta_days_from_previos="7" type_number="1"/&gt;</v>
      </c>
    </row>
    <row r="34" spans="1:10" x14ac:dyDescent="0.25">
      <c r="A34" s="2">
        <f t="shared" si="1"/>
        <v>45828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s="10" t="str">
        <f t="shared" si="0"/>
        <v>&lt;day delta_days_from_previos="7" type_number="1"/&gt;</v>
      </c>
    </row>
    <row r="35" spans="1:10" x14ac:dyDescent="0.25">
      <c r="A35" s="2">
        <f t="shared" si="1"/>
        <v>45835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s="10" t="str">
        <f t="shared" si="0"/>
        <v>&lt;day delta_days_from_previos="7" type_number="1"/&gt;</v>
      </c>
    </row>
    <row r="36" spans="1:10" x14ac:dyDescent="0.25">
      <c r="A36" s="2">
        <f t="shared" si="1"/>
        <v>45842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s="10" t="str">
        <f t="shared" si="0"/>
        <v>&lt;day delta_days_from_previos="7" type_number="1"/&gt;</v>
      </c>
    </row>
    <row r="37" spans="1:10" x14ac:dyDescent="0.25">
      <c r="A37" s="2">
        <f t="shared" si="1"/>
        <v>45849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s="10" t="str">
        <f t="shared" si="0"/>
        <v>&lt;day delta_days_from_previos="7" type_number="1"/&gt;</v>
      </c>
    </row>
    <row r="38" spans="1:10" x14ac:dyDescent="0.25">
      <c r="A38" s="2">
        <f t="shared" si="1"/>
        <v>45856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s="10" t="str">
        <f t="shared" si="0"/>
        <v>&lt;day delta_days_from_previos="7" type_number="1"/&gt;</v>
      </c>
    </row>
    <row r="39" spans="1:10" x14ac:dyDescent="0.25">
      <c r="A39" s="2">
        <f t="shared" si="1"/>
        <v>45863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s="10" t="str">
        <f t="shared" si="0"/>
        <v>&lt;day delta_days_from_previos="7" type_number="1"/&gt;</v>
      </c>
    </row>
    <row r="40" spans="1:10" x14ac:dyDescent="0.25">
      <c r="A40" s="2">
        <f t="shared" si="1"/>
        <v>45870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s="10" t="str">
        <f t="shared" si="0"/>
        <v>&lt;day delta_days_from_previos="7" type_number="1"/&gt;</v>
      </c>
    </row>
    <row r="41" spans="1:10" x14ac:dyDescent="0.25">
      <c r="A41" s="2">
        <f t="shared" si="1"/>
        <v>45877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s="10" t="str">
        <f t="shared" si="0"/>
        <v>&lt;day delta_days_from_previos="7" type_number="1"/&gt;</v>
      </c>
    </row>
    <row r="42" spans="1:10" x14ac:dyDescent="0.25">
      <c r="A42" s="2">
        <f t="shared" si="1"/>
        <v>45884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s="10" t="str">
        <f t="shared" si="0"/>
        <v>&lt;day delta_days_from_previos="7" type_number="1"/&gt;</v>
      </c>
    </row>
    <row r="43" spans="1:10" x14ac:dyDescent="0.25">
      <c r="A43" s="2">
        <f t="shared" si="1"/>
        <v>45891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s="10" t="str">
        <f t="shared" si="0"/>
        <v>&lt;day delta_days_from_previos="7" type_number="1"/&gt;</v>
      </c>
    </row>
    <row r="44" spans="1:10" x14ac:dyDescent="0.25">
      <c r="A44" s="2">
        <f t="shared" si="1"/>
        <v>45898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s="10" t="str">
        <f t="shared" si="0"/>
        <v>&lt;day delta_days_from_previos="7" type_number="1"/&gt;</v>
      </c>
    </row>
    <row r="45" spans="1:10" x14ac:dyDescent="0.25">
      <c r="A45" s="2">
        <f t="shared" si="1"/>
        <v>45905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s="10" t="str">
        <f t="shared" si="0"/>
        <v>&lt;day delta_days_from_previos="7" type_number="1"/&gt;</v>
      </c>
    </row>
    <row r="46" spans="1:10" x14ac:dyDescent="0.25">
      <c r="A46" s="2">
        <f t="shared" si="1"/>
        <v>45912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s="10" t="str">
        <f t="shared" si="0"/>
        <v>&lt;day delta_days_from_previos="7" type_number="1"/&gt;</v>
      </c>
    </row>
    <row r="47" spans="1:10" x14ac:dyDescent="0.25">
      <c r="A47" s="2">
        <f t="shared" si="1"/>
        <v>45919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s="10" t="str">
        <f t="shared" si="0"/>
        <v>&lt;day delta_days_from_previos="7" type_number="1"/&gt;</v>
      </c>
    </row>
    <row r="48" spans="1:10" x14ac:dyDescent="0.25">
      <c r="A48" s="2">
        <f t="shared" si="1"/>
        <v>45926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s="10" t="str">
        <f t="shared" si="0"/>
        <v>&lt;day delta_days_from_previos="7" type_number="1"/&gt;</v>
      </c>
    </row>
    <row r="49" spans="1:10" x14ac:dyDescent="0.25">
      <c r="A49" s="2">
        <f t="shared" si="1"/>
        <v>45933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s="10" t="str">
        <f t="shared" si="0"/>
        <v>&lt;day delta_days_from_previos="7" type_number="1"/&gt;</v>
      </c>
    </row>
    <row r="50" spans="1:10" x14ac:dyDescent="0.25">
      <c r="A50" s="2">
        <f t="shared" si="1"/>
        <v>45940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s="10" t="str">
        <f t="shared" si="0"/>
        <v>&lt;day delta_days_from_previos="7" type_number="1"/&gt;</v>
      </c>
    </row>
    <row r="51" spans="1:10" x14ac:dyDescent="0.25">
      <c r="A51" s="2">
        <f t="shared" si="1"/>
        <v>45947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s="10" t="str">
        <f t="shared" si="0"/>
        <v>&lt;day delta_days_from_previos="7" type_number="1"/&gt;</v>
      </c>
    </row>
    <row r="52" spans="1:10" x14ac:dyDescent="0.25">
      <c r="A52" s="2">
        <f t="shared" si="1"/>
        <v>45954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s="10" t="str">
        <f t="shared" si="0"/>
        <v>&lt;day delta_days_from_previos="7" type_number="1"/&gt;</v>
      </c>
    </row>
    <row r="53" spans="1:10" x14ac:dyDescent="0.25">
      <c r="A53" s="2">
        <f t="shared" si="1"/>
        <v>45961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s="10" t="str">
        <f t="shared" si="0"/>
        <v>&lt;day delta_days_from_previos="7" type_number="1"/&gt;</v>
      </c>
    </row>
    <row r="54" spans="1:10" x14ac:dyDescent="0.25">
      <c r="A54" s="2">
        <f t="shared" si="1"/>
        <v>45968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s="10" t="str">
        <f t="shared" si="0"/>
        <v>&lt;day delta_days_from_previos="7" type_number="1"/&gt;</v>
      </c>
    </row>
    <row r="55" spans="1:10" x14ac:dyDescent="0.25">
      <c r="A55" s="2">
        <f t="shared" si="1"/>
        <v>45975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s="10" t="str">
        <f t="shared" si="0"/>
        <v>&lt;day delta_days_from_previos="7" type_number="1"/&gt;</v>
      </c>
    </row>
    <row r="56" spans="1:10" x14ac:dyDescent="0.25">
      <c r="A56" s="2">
        <f t="shared" si="1"/>
        <v>45982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s="10" t="str">
        <f t="shared" si="0"/>
        <v>&lt;day delta_days_from_previos="7" type_number="1"/&gt;</v>
      </c>
    </row>
    <row r="57" spans="1:10" x14ac:dyDescent="0.25">
      <c r="A57" s="2">
        <f t="shared" si="1"/>
        <v>45989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s="10" t="str">
        <f t="shared" si="0"/>
        <v>&lt;day delta_days_from_previos="7" type_number="1"/&gt;</v>
      </c>
    </row>
    <row r="58" spans="1:10" x14ac:dyDescent="0.25">
      <c r="A58" s="2">
        <f t="shared" si="1"/>
        <v>45996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s="10" t="str">
        <f t="shared" si="0"/>
        <v>&lt;day delta_days_from_previos="7" type_number="1"/&gt;</v>
      </c>
    </row>
    <row r="59" spans="1:10" x14ac:dyDescent="0.25">
      <c r="A59" s="2">
        <f t="shared" si="1"/>
        <v>46003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s="10" t="str">
        <f t="shared" si="0"/>
        <v>&lt;day delta_days_from_previos="7" type_number="1"/&gt;</v>
      </c>
    </row>
    <row r="60" spans="1:10" x14ac:dyDescent="0.25">
      <c r="A60" s="2">
        <f t="shared" si="1"/>
        <v>46010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s="10" t="str">
        <f t="shared" si="0"/>
        <v>&lt;day delta_days_from_previos="7" type_number="1"/&gt;</v>
      </c>
    </row>
    <row r="61" spans="1:10" x14ac:dyDescent="0.25">
      <c r="A61" s="2">
        <f t="shared" si="1"/>
        <v>46017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s="10" t="str">
        <f t="shared" si="0"/>
        <v>&lt;day delta_days_from_previos="7" type_number="1"/&gt;</v>
      </c>
    </row>
    <row r="62" spans="1:10" x14ac:dyDescent="0.25">
      <c r="D62" t="s">
        <v>15</v>
      </c>
      <c r="J62" s="10" t="str">
        <f t="shared" si="0"/>
        <v>&lt;/city&gt;</v>
      </c>
    </row>
    <row r="63" spans="1:10" x14ac:dyDescent="0.25">
      <c r="C63" t="s">
        <v>16</v>
      </c>
      <c r="J63" s="10" t="str">
        <f t="shared" si="0"/>
        <v>&lt;/configuration&gt;</v>
      </c>
    </row>
    <row r="64" spans="1:10" x14ac:dyDescent="0.25">
      <c r="B64" t="s">
        <v>17</v>
      </c>
      <c r="J64" s="10" t="str">
        <f t="shared" si="0"/>
        <v>&lt;/picoyplaca&gt;</v>
      </c>
    </row>
    <row r="65" spans="10:10" x14ac:dyDescent="0.25">
      <c r="J65" t="str">
        <f t="shared" si="0"/>
        <v/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1490-2A93-46D1-BA71-2ACBCB270802}">
  <dimension ref="A1"/>
  <sheetViews>
    <sheetView workbookViewId="0">
      <selection activeCell="A2" sqref="A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5F40-BADA-4F23-AC71-4640357AE055}">
  <dimension ref="A1:B366"/>
  <sheetViews>
    <sheetView topLeftCell="A22" workbookViewId="0">
      <selection activeCell="B1" sqref="B1"/>
    </sheetView>
  </sheetViews>
  <sheetFormatPr defaultRowHeight="15" x14ac:dyDescent="0.25"/>
  <cols>
    <col min="1" max="1" width="10.7109375" bestFit="1" customWidth="1"/>
    <col min="2" max="2" width="12.42578125" bestFit="1" customWidth="1"/>
  </cols>
  <sheetData>
    <row r="1" spans="1:2" x14ac:dyDescent="0.25">
      <c r="A1" s="2">
        <v>45658</v>
      </c>
      <c r="B1">
        <f>IF(ISNA(VLOOKUP(A1,Exceptions!A:A,1,0)),1,0)</f>
        <v>1</v>
      </c>
    </row>
    <row r="2" spans="1:2" x14ac:dyDescent="0.25">
      <c r="A2" s="2">
        <v>45659</v>
      </c>
      <c r="B2">
        <f>IF(ISNA(VLOOKUP(A2,Exceptions!A:A,1,0)),1,0)</f>
        <v>1</v>
      </c>
    </row>
    <row r="3" spans="1:2" x14ac:dyDescent="0.25">
      <c r="A3" s="2">
        <v>45660</v>
      </c>
      <c r="B3">
        <f>IF(ISNA(VLOOKUP(A3,Exceptions!A:A,1,0)),1,0)</f>
        <v>1</v>
      </c>
    </row>
    <row r="4" spans="1:2" x14ac:dyDescent="0.25">
      <c r="A4" s="2">
        <v>45661</v>
      </c>
      <c r="B4">
        <f>IF(ISNA(VLOOKUP(A4,Exceptions!A:A,1,0)),1,0)</f>
        <v>1</v>
      </c>
    </row>
    <row r="5" spans="1:2" x14ac:dyDescent="0.25">
      <c r="A5" s="2">
        <v>45662</v>
      </c>
      <c r="B5">
        <f>IF(ISNA(VLOOKUP(A5,Exceptions!A:A,1,0)),1,0)</f>
        <v>1</v>
      </c>
    </row>
    <row r="6" spans="1:2" x14ac:dyDescent="0.25">
      <c r="A6" s="2">
        <v>45663</v>
      </c>
      <c r="B6">
        <f>IF(ISNA(VLOOKUP(A6,Exceptions!A:A,1,0)),1,0)</f>
        <v>1</v>
      </c>
    </row>
    <row r="7" spans="1:2" x14ac:dyDescent="0.25">
      <c r="A7" s="2">
        <v>45664</v>
      </c>
      <c r="B7">
        <f>IF(ISNA(VLOOKUP(A7,Exceptions!A:A,1,0)),1,0)</f>
        <v>1</v>
      </c>
    </row>
    <row r="8" spans="1:2" x14ac:dyDescent="0.25">
      <c r="A8" s="2">
        <v>45665</v>
      </c>
      <c r="B8">
        <f>IF(ISNA(VLOOKUP(A8,Exceptions!A:A,1,0)),1,0)</f>
        <v>1</v>
      </c>
    </row>
    <row r="9" spans="1:2" x14ac:dyDescent="0.25">
      <c r="A9" s="2">
        <v>45666</v>
      </c>
      <c r="B9">
        <f>IF(ISNA(VLOOKUP(A9,Exceptions!A:A,1,0)),1,0)</f>
        <v>1</v>
      </c>
    </row>
    <row r="10" spans="1:2" x14ac:dyDescent="0.25">
      <c r="A10" s="2">
        <v>45667</v>
      </c>
      <c r="B10">
        <f>IF(ISNA(VLOOKUP(A10,Exceptions!A:A,1,0)),1,0)</f>
        <v>1</v>
      </c>
    </row>
    <row r="11" spans="1:2" x14ac:dyDescent="0.25">
      <c r="A11" s="2">
        <v>45668</v>
      </c>
      <c r="B11">
        <f>IF(ISNA(VLOOKUP(A11,Exceptions!A:A,1,0)),1,0)</f>
        <v>1</v>
      </c>
    </row>
    <row r="12" spans="1:2" x14ac:dyDescent="0.25">
      <c r="A12" s="2">
        <v>45669</v>
      </c>
      <c r="B12">
        <f>IF(ISNA(VLOOKUP(A12,Exceptions!A:A,1,0)),1,0)</f>
        <v>1</v>
      </c>
    </row>
    <row r="13" spans="1:2" x14ac:dyDescent="0.25">
      <c r="A13" s="2">
        <v>45670</v>
      </c>
      <c r="B13">
        <f>IF(ISNA(VLOOKUP(A13,Exceptions!A:A,1,0)),1,0)</f>
        <v>1</v>
      </c>
    </row>
    <row r="14" spans="1:2" x14ac:dyDescent="0.25">
      <c r="A14" s="2">
        <v>45671</v>
      </c>
      <c r="B14">
        <f>IF(ISNA(VLOOKUP(A14,Exceptions!A:A,1,0)),1,0)</f>
        <v>1</v>
      </c>
    </row>
    <row r="15" spans="1:2" x14ac:dyDescent="0.25">
      <c r="A15" s="2">
        <v>45672</v>
      </c>
      <c r="B15">
        <f>IF(ISNA(VLOOKUP(A15,Exceptions!A:A,1,0)),1,0)</f>
        <v>1</v>
      </c>
    </row>
    <row r="16" spans="1:2" x14ac:dyDescent="0.25">
      <c r="A16" s="2">
        <v>45673</v>
      </c>
      <c r="B16">
        <f>IF(ISNA(VLOOKUP(A16,Exceptions!A:A,1,0)),1,0)</f>
        <v>1</v>
      </c>
    </row>
    <row r="17" spans="1:2" x14ac:dyDescent="0.25">
      <c r="A17" s="2">
        <v>45674</v>
      </c>
      <c r="B17">
        <f>IF(ISNA(VLOOKUP(A17,Exceptions!A:A,1,0)),1,0)</f>
        <v>1</v>
      </c>
    </row>
    <row r="18" spans="1:2" x14ac:dyDescent="0.25">
      <c r="A18" s="2">
        <v>45675</v>
      </c>
      <c r="B18">
        <f>IF(ISNA(VLOOKUP(A18,Exceptions!A:A,1,0)),1,0)</f>
        <v>1</v>
      </c>
    </row>
    <row r="19" spans="1:2" x14ac:dyDescent="0.25">
      <c r="A19" s="2">
        <v>45676</v>
      </c>
      <c r="B19">
        <f>IF(ISNA(VLOOKUP(A19,Exceptions!A:A,1,0)),1,0)</f>
        <v>1</v>
      </c>
    </row>
    <row r="20" spans="1:2" x14ac:dyDescent="0.25">
      <c r="A20" s="2">
        <v>45677</v>
      </c>
      <c r="B20">
        <f>IF(ISNA(VLOOKUP(A20,Exceptions!A:A,1,0)),1,0)</f>
        <v>1</v>
      </c>
    </row>
    <row r="21" spans="1:2" x14ac:dyDescent="0.25">
      <c r="A21" s="2">
        <v>45678</v>
      </c>
      <c r="B21">
        <f>IF(ISNA(VLOOKUP(A21,Exceptions!A:A,1,0)),1,0)</f>
        <v>1</v>
      </c>
    </row>
    <row r="22" spans="1:2" x14ac:dyDescent="0.25">
      <c r="A22" s="2">
        <v>45679</v>
      </c>
      <c r="B22">
        <f>IF(ISNA(VLOOKUP(A22,Exceptions!A:A,1,0)),1,0)</f>
        <v>1</v>
      </c>
    </row>
    <row r="23" spans="1:2" x14ac:dyDescent="0.25">
      <c r="A23" s="2">
        <v>45680</v>
      </c>
      <c r="B23">
        <f>IF(ISNA(VLOOKUP(A23,Exceptions!A:A,1,0)),1,0)</f>
        <v>1</v>
      </c>
    </row>
    <row r="24" spans="1:2" x14ac:dyDescent="0.25">
      <c r="A24" s="2">
        <v>45681</v>
      </c>
      <c r="B24">
        <f>IF(ISNA(VLOOKUP(A24,Exceptions!A:A,1,0)),1,0)</f>
        <v>1</v>
      </c>
    </row>
    <row r="25" spans="1:2" x14ac:dyDescent="0.25">
      <c r="A25" s="2">
        <v>45682</v>
      </c>
      <c r="B25">
        <f>IF(ISNA(VLOOKUP(A25,Exceptions!A:A,1,0)),1,0)</f>
        <v>0</v>
      </c>
    </row>
    <row r="26" spans="1:2" x14ac:dyDescent="0.25">
      <c r="A26" s="2">
        <v>45683</v>
      </c>
      <c r="B26">
        <f>IF(ISNA(VLOOKUP(A26,Exceptions!A:A,1,0)),1,0)</f>
        <v>1</v>
      </c>
    </row>
    <row r="27" spans="1:2" x14ac:dyDescent="0.25">
      <c r="A27" s="2">
        <v>45684</v>
      </c>
      <c r="B27">
        <f>IF(ISNA(VLOOKUP(A27,Exceptions!A:A,1,0)),1,0)</f>
        <v>1</v>
      </c>
    </row>
    <row r="28" spans="1:2" x14ac:dyDescent="0.25">
      <c r="A28" s="2">
        <v>45685</v>
      </c>
      <c r="B28">
        <f>IF(ISNA(VLOOKUP(A28,Exceptions!A:A,1,0)),1,0)</f>
        <v>1</v>
      </c>
    </row>
    <row r="29" spans="1:2" x14ac:dyDescent="0.25">
      <c r="A29" s="2">
        <v>45686</v>
      </c>
      <c r="B29">
        <f>IF(ISNA(VLOOKUP(A29,Exceptions!A:A,1,0)),1,0)</f>
        <v>1</v>
      </c>
    </row>
    <row r="30" spans="1:2" x14ac:dyDescent="0.25">
      <c r="A30" s="2">
        <v>45687</v>
      </c>
      <c r="B30">
        <f>IF(ISNA(VLOOKUP(A30,Exceptions!A:A,1,0)),1,0)</f>
        <v>1</v>
      </c>
    </row>
    <row r="31" spans="1:2" x14ac:dyDescent="0.25">
      <c r="A31" s="2">
        <v>45688</v>
      </c>
      <c r="B31">
        <f>IF(ISNA(VLOOKUP(A31,Exceptions!A:A,1,0)),1,0)</f>
        <v>1</v>
      </c>
    </row>
    <row r="32" spans="1:2" x14ac:dyDescent="0.25">
      <c r="A32" s="2">
        <v>45689</v>
      </c>
      <c r="B32">
        <f>IF(ISNA(VLOOKUP(A32,Exceptions!A:A,1,0)),1,0)</f>
        <v>1</v>
      </c>
    </row>
    <row r="33" spans="1:2" x14ac:dyDescent="0.25">
      <c r="A33" s="2">
        <v>45690</v>
      </c>
      <c r="B33">
        <f>IF(ISNA(VLOOKUP(A33,Exceptions!A:A,1,0)),1,0)</f>
        <v>1</v>
      </c>
    </row>
    <row r="34" spans="1:2" x14ac:dyDescent="0.25">
      <c r="A34" s="2">
        <v>45691</v>
      </c>
      <c r="B34">
        <f>IF(ISNA(VLOOKUP(A34,Exceptions!A:A,1,0)),1,0)</f>
        <v>1</v>
      </c>
    </row>
    <row r="35" spans="1:2" x14ac:dyDescent="0.25">
      <c r="A35" s="2">
        <v>45692</v>
      </c>
      <c r="B35">
        <f>IF(ISNA(VLOOKUP(A35,Exceptions!A:A,1,0)),1,0)</f>
        <v>1</v>
      </c>
    </row>
    <row r="36" spans="1:2" x14ac:dyDescent="0.25">
      <c r="A36" s="2">
        <v>45693</v>
      </c>
      <c r="B36">
        <f>IF(ISNA(VLOOKUP(A36,Exceptions!A:A,1,0)),1,0)</f>
        <v>1</v>
      </c>
    </row>
    <row r="37" spans="1:2" x14ac:dyDescent="0.25">
      <c r="A37" s="2">
        <v>45694</v>
      </c>
      <c r="B37">
        <f>IF(ISNA(VLOOKUP(A37,Exceptions!A:A,1,0)),1,0)</f>
        <v>1</v>
      </c>
    </row>
    <row r="38" spans="1:2" x14ac:dyDescent="0.25">
      <c r="A38" s="2">
        <v>45695</v>
      </c>
      <c r="B38">
        <f>IF(ISNA(VLOOKUP(A38,Exceptions!A:A,1,0)),1,0)</f>
        <v>1</v>
      </c>
    </row>
    <row r="39" spans="1:2" x14ac:dyDescent="0.25">
      <c r="A39" s="2">
        <v>45696</v>
      </c>
      <c r="B39">
        <f>IF(ISNA(VLOOKUP(A39,Exceptions!A:A,1,0)),1,0)</f>
        <v>1</v>
      </c>
    </row>
    <row r="40" spans="1:2" x14ac:dyDescent="0.25">
      <c r="A40" s="2">
        <v>45697</v>
      </c>
      <c r="B40">
        <f>IF(ISNA(VLOOKUP(A40,Exceptions!A:A,1,0)),1,0)</f>
        <v>1</v>
      </c>
    </row>
    <row r="41" spans="1:2" x14ac:dyDescent="0.25">
      <c r="A41" s="2">
        <v>45698</v>
      </c>
      <c r="B41">
        <f>IF(ISNA(VLOOKUP(A41,Exceptions!A:A,1,0)),1,0)</f>
        <v>1</v>
      </c>
    </row>
    <row r="42" spans="1:2" x14ac:dyDescent="0.25">
      <c r="A42" s="2">
        <v>45699</v>
      </c>
      <c r="B42">
        <f>IF(ISNA(VLOOKUP(A42,Exceptions!A:A,1,0)),1,0)</f>
        <v>1</v>
      </c>
    </row>
    <row r="43" spans="1:2" x14ac:dyDescent="0.25">
      <c r="A43" s="2">
        <v>45700</v>
      </c>
      <c r="B43">
        <f>IF(ISNA(VLOOKUP(A43,Exceptions!A:A,1,0)),1,0)</f>
        <v>1</v>
      </c>
    </row>
    <row r="44" spans="1:2" x14ac:dyDescent="0.25">
      <c r="A44" s="2">
        <v>45701</v>
      </c>
      <c r="B44">
        <f>IF(ISNA(VLOOKUP(A44,Exceptions!A:A,1,0)),1,0)</f>
        <v>1</v>
      </c>
    </row>
    <row r="45" spans="1:2" x14ac:dyDescent="0.25">
      <c r="A45" s="2">
        <v>45702</v>
      </c>
      <c r="B45">
        <f>IF(ISNA(VLOOKUP(A45,Exceptions!A:A,1,0)),1,0)</f>
        <v>1</v>
      </c>
    </row>
    <row r="46" spans="1:2" x14ac:dyDescent="0.25">
      <c r="A46" s="2">
        <v>45703</v>
      </c>
      <c r="B46">
        <f>IF(ISNA(VLOOKUP(A46,Exceptions!A:A,1,0)),1,0)</f>
        <v>1</v>
      </c>
    </row>
    <row r="47" spans="1:2" x14ac:dyDescent="0.25">
      <c r="A47" s="2">
        <v>45704</v>
      </c>
      <c r="B47">
        <f>IF(ISNA(VLOOKUP(A47,Exceptions!A:A,1,0)),1,0)</f>
        <v>1</v>
      </c>
    </row>
    <row r="48" spans="1:2" x14ac:dyDescent="0.25">
      <c r="A48" s="2">
        <v>45705</v>
      </c>
      <c r="B48">
        <f>IF(ISNA(VLOOKUP(A48,Exceptions!A:A,1,0)),1,0)</f>
        <v>1</v>
      </c>
    </row>
    <row r="49" spans="1:2" x14ac:dyDescent="0.25">
      <c r="A49" s="2">
        <v>45706</v>
      </c>
      <c r="B49">
        <f>IF(ISNA(VLOOKUP(A49,Exceptions!A:A,1,0)),1,0)</f>
        <v>1</v>
      </c>
    </row>
    <row r="50" spans="1:2" x14ac:dyDescent="0.25">
      <c r="A50" s="2">
        <v>45707</v>
      </c>
      <c r="B50">
        <f>IF(ISNA(VLOOKUP(A50,Exceptions!A:A,1,0)),1,0)</f>
        <v>1</v>
      </c>
    </row>
    <row r="51" spans="1:2" x14ac:dyDescent="0.25">
      <c r="A51" s="2">
        <v>45708</v>
      </c>
      <c r="B51">
        <f>IF(ISNA(VLOOKUP(A51,Exceptions!A:A,1,0)),1,0)</f>
        <v>1</v>
      </c>
    </row>
    <row r="52" spans="1:2" x14ac:dyDescent="0.25">
      <c r="A52" s="2">
        <v>45709</v>
      </c>
      <c r="B52">
        <f>IF(ISNA(VLOOKUP(A52,Exceptions!A:A,1,0)),1,0)</f>
        <v>1</v>
      </c>
    </row>
    <row r="53" spans="1:2" x14ac:dyDescent="0.25">
      <c r="A53" s="2">
        <v>45710</v>
      </c>
      <c r="B53">
        <f>IF(ISNA(VLOOKUP(A53,Exceptions!A:A,1,0)),1,0)</f>
        <v>1</v>
      </c>
    </row>
    <row r="54" spans="1:2" x14ac:dyDescent="0.25">
      <c r="A54" s="2">
        <v>45711</v>
      </c>
      <c r="B54">
        <f>IF(ISNA(VLOOKUP(A54,Exceptions!A:A,1,0)),1,0)</f>
        <v>1</v>
      </c>
    </row>
    <row r="55" spans="1:2" x14ac:dyDescent="0.25">
      <c r="A55" s="2">
        <v>45712</v>
      </c>
      <c r="B55">
        <f>IF(ISNA(VLOOKUP(A55,Exceptions!A:A,1,0)),1,0)</f>
        <v>1</v>
      </c>
    </row>
    <row r="56" spans="1:2" x14ac:dyDescent="0.25">
      <c r="A56" s="2">
        <v>45713</v>
      </c>
      <c r="B56">
        <f>IF(ISNA(VLOOKUP(A56,Exceptions!A:A,1,0)),1,0)</f>
        <v>1</v>
      </c>
    </row>
    <row r="57" spans="1:2" x14ac:dyDescent="0.25">
      <c r="A57" s="2">
        <v>45714</v>
      </c>
      <c r="B57">
        <f>IF(ISNA(VLOOKUP(A57,Exceptions!A:A,1,0)),1,0)</f>
        <v>1</v>
      </c>
    </row>
    <row r="58" spans="1:2" x14ac:dyDescent="0.25">
      <c r="A58" s="2">
        <v>45715</v>
      </c>
      <c r="B58">
        <f>IF(ISNA(VLOOKUP(A58,Exceptions!A:A,1,0)),1,0)</f>
        <v>1</v>
      </c>
    </row>
    <row r="59" spans="1:2" x14ac:dyDescent="0.25">
      <c r="A59" s="2">
        <v>45716</v>
      </c>
      <c r="B59">
        <f>IF(ISNA(VLOOKUP(A59,Exceptions!A:A,1,0)),1,0)</f>
        <v>1</v>
      </c>
    </row>
    <row r="60" spans="1:2" x14ac:dyDescent="0.25">
      <c r="A60" s="2">
        <v>45717</v>
      </c>
      <c r="B60">
        <f>IF(ISNA(VLOOKUP(A60,Exceptions!A:A,1,0)),1,0)</f>
        <v>1</v>
      </c>
    </row>
    <row r="61" spans="1:2" x14ac:dyDescent="0.25">
      <c r="A61" s="2">
        <v>45718</v>
      </c>
      <c r="B61">
        <f>IF(ISNA(VLOOKUP(A61,Exceptions!A:A,1,0)),1,0)</f>
        <v>1</v>
      </c>
    </row>
    <row r="62" spans="1:2" x14ac:dyDescent="0.25">
      <c r="A62" s="2">
        <v>45719</v>
      </c>
      <c r="B62">
        <f>IF(ISNA(VLOOKUP(A62,Exceptions!A:A,1,0)),1,0)</f>
        <v>0</v>
      </c>
    </row>
    <row r="63" spans="1:2" x14ac:dyDescent="0.25">
      <c r="A63" s="2">
        <v>45720</v>
      </c>
      <c r="B63">
        <f>IF(ISNA(VLOOKUP(A63,Exceptions!A:A,1,0)),1,0)</f>
        <v>0</v>
      </c>
    </row>
    <row r="64" spans="1:2" x14ac:dyDescent="0.25">
      <c r="A64" s="2">
        <v>45721</v>
      </c>
      <c r="B64">
        <f>IF(ISNA(VLOOKUP(A64,Exceptions!A:A,1,0)),1,0)</f>
        <v>0</v>
      </c>
    </row>
    <row r="65" spans="1:2" x14ac:dyDescent="0.25">
      <c r="A65" s="2">
        <v>45722</v>
      </c>
      <c r="B65">
        <f>IF(ISNA(VLOOKUP(A65,Exceptions!A:A,1,0)),1,0)</f>
        <v>1</v>
      </c>
    </row>
    <row r="66" spans="1:2" x14ac:dyDescent="0.25">
      <c r="A66" s="2">
        <v>45723</v>
      </c>
      <c r="B66">
        <f>IF(ISNA(VLOOKUP(A66,Exceptions!A:A,1,0)),1,0)</f>
        <v>1</v>
      </c>
    </row>
    <row r="67" spans="1:2" x14ac:dyDescent="0.25">
      <c r="A67" s="2">
        <v>45724</v>
      </c>
      <c r="B67">
        <f>IF(ISNA(VLOOKUP(A67,Exceptions!A:A,1,0)),1,0)</f>
        <v>1</v>
      </c>
    </row>
    <row r="68" spans="1:2" x14ac:dyDescent="0.25">
      <c r="A68" s="2">
        <v>45725</v>
      </c>
      <c r="B68">
        <f>IF(ISNA(VLOOKUP(A68,Exceptions!A:A,1,0)),1,0)</f>
        <v>1</v>
      </c>
    </row>
    <row r="69" spans="1:2" x14ac:dyDescent="0.25">
      <c r="A69" s="2">
        <v>45726</v>
      </c>
      <c r="B69">
        <f>IF(ISNA(VLOOKUP(A69,Exceptions!A:A,1,0)),1,0)</f>
        <v>1</v>
      </c>
    </row>
    <row r="70" spans="1:2" x14ac:dyDescent="0.25">
      <c r="A70" s="2">
        <v>45727</v>
      </c>
      <c r="B70">
        <f>IF(ISNA(VLOOKUP(A70,Exceptions!A:A,1,0)),1,0)</f>
        <v>1</v>
      </c>
    </row>
    <row r="71" spans="1:2" x14ac:dyDescent="0.25">
      <c r="A71" s="2">
        <v>45728</v>
      </c>
      <c r="B71">
        <f>IF(ISNA(VLOOKUP(A71,Exceptions!A:A,1,0)),1,0)</f>
        <v>1</v>
      </c>
    </row>
    <row r="72" spans="1:2" x14ac:dyDescent="0.25">
      <c r="A72" s="2">
        <v>45729</v>
      </c>
      <c r="B72">
        <f>IF(ISNA(VLOOKUP(A72,Exceptions!A:A,1,0)),1,0)</f>
        <v>1</v>
      </c>
    </row>
    <row r="73" spans="1:2" x14ac:dyDescent="0.25">
      <c r="A73" s="2">
        <v>45730</v>
      </c>
      <c r="B73">
        <f>IF(ISNA(VLOOKUP(A73,Exceptions!A:A,1,0)),1,0)</f>
        <v>1</v>
      </c>
    </row>
    <row r="74" spans="1:2" x14ac:dyDescent="0.25">
      <c r="A74" s="2">
        <v>45731</v>
      </c>
      <c r="B74">
        <f>IF(ISNA(VLOOKUP(A74,Exceptions!A:A,1,0)),1,0)</f>
        <v>1</v>
      </c>
    </row>
    <row r="75" spans="1:2" x14ac:dyDescent="0.25">
      <c r="A75" s="2">
        <v>45732</v>
      </c>
      <c r="B75">
        <f>IF(ISNA(VLOOKUP(A75,Exceptions!A:A,1,0)),1,0)</f>
        <v>1</v>
      </c>
    </row>
    <row r="76" spans="1:2" x14ac:dyDescent="0.25">
      <c r="A76" s="2">
        <v>45733</v>
      </c>
      <c r="B76">
        <f>IF(ISNA(VLOOKUP(A76,Exceptions!A:A,1,0)),1,0)</f>
        <v>1</v>
      </c>
    </row>
    <row r="77" spans="1:2" x14ac:dyDescent="0.25">
      <c r="A77" s="2">
        <v>45734</v>
      </c>
      <c r="B77">
        <f>IF(ISNA(VLOOKUP(A77,Exceptions!A:A,1,0)),1,0)</f>
        <v>1</v>
      </c>
    </row>
    <row r="78" spans="1:2" x14ac:dyDescent="0.25">
      <c r="A78" s="2">
        <v>45735</v>
      </c>
      <c r="B78">
        <f>IF(ISNA(VLOOKUP(A78,Exceptions!A:A,1,0)),1,0)</f>
        <v>1</v>
      </c>
    </row>
    <row r="79" spans="1:2" x14ac:dyDescent="0.25">
      <c r="A79" s="2">
        <v>45736</v>
      </c>
      <c r="B79">
        <f>IF(ISNA(VLOOKUP(A79,Exceptions!A:A,1,0)),1,0)</f>
        <v>1</v>
      </c>
    </row>
    <row r="80" spans="1:2" x14ac:dyDescent="0.25">
      <c r="A80" s="2">
        <v>45737</v>
      </c>
      <c r="B80">
        <f>IF(ISNA(VLOOKUP(A80,Exceptions!A:A,1,0)),1,0)</f>
        <v>1</v>
      </c>
    </row>
    <row r="81" spans="1:2" x14ac:dyDescent="0.25">
      <c r="A81" s="2">
        <v>45738</v>
      </c>
      <c r="B81">
        <f>IF(ISNA(VLOOKUP(A81,Exceptions!A:A,1,0)),1,0)</f>
        <v>1</v>
      </c>
    </row>
    <row r="82" spans="1:2" x14ac:dyDescent="0.25">
      <c r="A82" s="2">
        <v>45739</v>
      </c>
      <c r="B82">
        <f>IF(ISNA(VLOOKUP(A82,Exceptions!A:A,1,0)),1,0)</f>
        <v>1</v>
      </c>
    </row>
    <row r="83" spans="1:2" x14ac:dyDescent="0.25">
      <c r="A83" s="2">
        <v>45740</v>
      </c>
      <c r="B83">
        <f>IF(ISNA(VLOOKUP(A83,Exceptions!A:A,1,0)),1,0)</f>
        <v>1</v>
      </c>
    </row>
    <row r="84" spans="1:2" x14ac:dyDescent="0.25">
      <c r="A84" s="2">
        <v>45741</v>
      </c>
      <c r="B84">
        <f>IF(ISNA(VLOOKUP(A84,Exceptions!A:A,1,0)),1,0)</f>
        <v>1</v>
      </c>
    </row>
    <row r="85" spans="1:2" x14ac:dyDescent="0.25">
      <c r="A85" s="2">
        <v>45742</v>
      </c>
      <c r="B85">
        <f>IF(ISNA(VLOOKUP(A85,Exceptions!A:A,1,0)),1,0)</f>
        <v>1</v>
      </c>
    </row>
    <row r="86" spans="1:2" x14ac:dyDescent="0.25">
      <c r="A86" s="2">
        <v>45743</v>
      </c>
      <c r="B86">
        <f>IF(ISNA(VLOOKUP(A86,Exceptions!A:A,1,0)),1,0)</f>
        <v>1</v>
      </c>
    </row>
    <row r="87" spans="1:2" x14ac:dyDescent="0.25">
      <c r="A87" s="2">
        <v>45744</v>
      </c>
      <c r="B87">
        <f>IF(ISNA(VLOOKUP(A87,Exceptions!A:A,1,0)),1,0)</f>
        <v>1</v>
      </c>
    </row>
    <row r="88" spans="1:2" x14ac:dyDescent="0.25">
      <c r="A88" s="2">
        <v>45745</v>
      </c>
      <c r="B88">
        <f>IF(ISNA(VLOOKUP(A88,Exceptions!A:A,1,0)),1,0)</f>
        <v>1</v>
      </c>
    </row>
    <row r="89" spans="1:2" x14ac:dyDescent="0.25">
      <c r="A89" s="2">
        <v>45746</v>
      </c>
      <c r="B89">
        <f>IF(ISNA(VLOOKUP(A89,Exceptions!A:A,1,0)),1,0)</f>
        <v>1</v>
      </c>
    </row>
    <row r="90" spans="1:2" x14ac:dyDescent="0.25">
      <c r="A90" s="2">
        <v>45747</v>
      </c>
      <c r="B90">
        <f>IF(ISNA(VLOOKUP(A90,Exceptions!A:A,1,0)),1,0)</f>
        <v>1</v>
      </c>
    </row>
    <row r="91" spans="1:2" x14ac:dyDescent="0.25">
      <c r="A91" s="2">
        <v>45748</v>
      </c>
      <c r="B91">
        <f>IF(ISNA(VLOOKUP(A91,Exceptions!A:A,1,0)),1,0)</f>
        <v>1</v>
      </c>
    </row>
    <row r="92" spans="1:2" x14ac:dyDescent="0.25">
      <c r="A92" s="2">
        <v>45749</v>
      </c>
      <c r="B92">
        <f>IF(ISNA(VLOOKUP(A92,Exceptions!A:A,1,0)),1,0)</f>
        <v>1</v>
      </c>
    </row>
    <row r="93" spans="1:2" x14ac:dyDescent="0.25">
      <c r="A93" s="2">
        <v>45750</v>
      </c>
      <c r="B93">
        <f>IF(ISNA(VLOOKUP(A93,Exceptions!A:A,1,0)),1,0)</f>
        <v>1</v>
      </c>
    </row>
    <row r="94" spans="1:2" x14ac:dyDescent="0.25">
      <c r="A94" s="2">
        <v>45751</v>
      </c>
      <c r="B94">
        <f>IF(ISNA(VLOOKUP(A94,Exceptions!A:A,1,0)),1,0)</f>
        <v>1</v>
      </c>
    </row>
    <row r="95" spans="1:2" x14ac:dyDescent="0.25">
      <c r="A95" s="2">
        <v>45752</v>
      </c>
      <c r="B95">
        <f>IF(ISNA(VLOOKUP(A95,Exceptions!A:A,1,0)),1,0)</f>
        <v>1</v>
      </c>
    </row>
    <row r="96" spans="1:2" x14ac:dyDescent="0.25">
      <c r="A96" s="2">
        <v>45753</v>
      </c>
      <c r="B96">
        <f>IF(ISNA(VLOOKUP(A96,Exceptions!A:A,1,0)),1,0)</f>
        <v>1</v>
      </c>
    </row>
    <row r="97" spans="1:2" x14ac:dyDescent="0.25">
      <c r="A97" s="2">
        <v>45754</v>
      </c>
      <c r="B97">
        <f>IF(ISNA(VLOOKUP(A97,Exceptions!A:A,1,0)),1,0)</f>
        <v>1</v>
      </c>
    </row>
    <row r="98" spans="1:2" x14ac:dyDescent="0.25">
      <c r="A98" s="2">
        <v>45755</v>
      </c>
      <c r="B98">
        <f>IF(ISNA(VLOOKUP(A98,Exceptions!A:A,1,0)),1,0)</f>
        <v>1</v>
      </c>
    </row>
    <row r="99" spans="1:2" x14ac:dyDescent="0.25">
      <c r="A99" s="2">
        <v>45756</v>
      </c>
      <c r="B99">
        <f>IF(ISNA(VLOOKUP(A99,Exceptions!A:A,1,0)),1,0)</f>
        <v>1</v>
      </c>
    </row>
    <row r="100" spans="1:2" x14ac:dyDescent="0.25">
      <c r="A100" s="2">
        <v>45757</v>
      </c>
      <c r="B100">
        <f>IF(ISNA(VLOOKUP(A100,Exceptions!A:A,1,0)),1,0)</f>
        <v>1</v>
      </c>
    </row>
    <row r="101" spans="1:2" x14ac:dyDescent="0.25">
      <c r="A101" s="2">
        <v>45758</v>
      </c>
      <c r="B101">
        <f>IF(ISNA(VLOOKUP(A101,Exceptions!A:A,1,0)),1,0)</f>
        <v>1</v>
      </c>
    </row>
    <row r="102" spans="1:2" x14ac:dyDescent="0.25">
      <c r="A102" s="2">
        <v>45759</v>
      </c>
      <c r="B102">
        <f>IF(ISNA(VLOOKUP(A102,Exceptions!A:A,1,0)),1,0)</f>
        <v>1</v>
      </c>
    </row>
    <row r="103" spans="1:2" x14ac:dyDescent="0.25">
      <c r="A103" s="2">
        <v>45760</v>
      </c>
      <c r="B103">
        <f>IF(ISNA(VLOOKUP(A103,Exceptions!A:A,1,0)),1,0)</f>
        <v>1</v>
      </c>
    </row>
    <row r="104" spans="1:2" x14ac:dyDescent="0.25">
      <c r="A104" s="2">
        <v>45761</v>
      </c>
      <c r="B104">
        <f>IF(ISNA(VLOOKUP(A104,Exceptions!A:A,1,0)),1,0)</f>
        <v>1</v>
      </c>
    </row>
    <row r="105" spans="1:2" x14ac:dyDescent="0.25">
      <c r="A105" s="2">
        <v>45762</v>
      </c>
      <c r="B105">
        <f>IF(ISNA(VLOOKUP(A105,Exceptions!A:A,1,0)),1,0)</f>
        <v>1</v>
      </c>
    </row>
    <row r="106" spans="1:2" x14ac:dyDescent="0.25">
      <c r="A106" s="2">
        <v>45763</v>
      </c>
      <c r="B106">
        <f>IF(ISNA(VLOOKUP(A106,Exceptions!A:A,1,0)),1,0)</f>
        <v>1</v>
      </c>
    </row>
    <row r="107" spans="1:2" x14ac:dyDescent="0.25">
      <c r="A107" s="2">
        <v>45764</v>
      </c>
      <c r="B107">
        <f>IF(ISNA(VLOOKUP(A107,Exceptions!A:A,1,0)),1,0)</f>
        <v>1</v>
      </c>
    </row>
    <row r="108" spans="1:2" x14ac:dyDescent="0.25">
      <c r="A108" s="2">
        <v>45765</v>
      </c>
      <c r="B108">
        <f>IF(ISNA(VLOOKUP(A108,Exceptions!A:A,1,0)),1,0)</f>
        <v>0</v>
      </c>
    </row>
    <row r="109" spans="1:2" x14ac:dyDescent="0.25">
      <c r="A109" s="2">
        <v>45766</v>
      </c>
      <c r="B109">
        <f>IF(ISNA(VLOOKUP(A109,Exceptions!A:A,1,0)),1,0)</f>
        <v>1</v>
      </c>
    </row>
    <row r="110" spans="1:2" x14ac:dyDescent="0.25">
      <c r="A110" s="2">
        <v>45767</v>
      </c>
      <c r="B110">
        <f>IF(ISNA(VLOOKUP(A110,Exceptions!A:A,1,0)),1,0)</f>
        <v>1</v>
      </c>
    </row>
    <row r="111" spans="1:2" x14ac:dyDescent="0.25">
      <c r="A111" s="2">
        <v>45768</v>
      </c>
      <c r="B111">
        <f>IF(ISNA(VLOOKUP(A111,Exceptions!A:A,1,0)),1,0)</f>
        <v>0</v>
      </c>
    </row>
    <row r="112" spans="1:2" x14ac:dyDescent="0.25">
      <c r="A112" s="2">
        <v>45769</v>
      </c>
      <c r="B112">
        <f>IF(ISNA(VLOOKUP(A112,Exceptions!A:A,1,0)),1,0)</f>
        <v>1</v>
      </c>
    </row>
    <row r="113" spans="1:2" x14ac:dyDescent="0.25">
      <c r="A113" s="2">
        <v>45770</v>
      </c>
      <c r="B113">
        <f>IF(ISNA(VLOOKUP(A113,Exceptions!A:A,1,0)),1,0)</f>
        <v>1</v>
      </c>
    </row>
    <row r="114" spans="1:2" x14ac:dyDescent="0.25">
      <c r="A114" s="2">
        <v>45771</v>
      </c>
      <c r="B114">
        <f>IF(ISNA(VLOOKUP(A114,Exceptions!A:A,1,0)),1,0)</f>
        <v>1</v>
      </c>
    </row>
    <row r="115" spans="1:2" x14ac:dyDescent="0.25">
      <c r="A115" s="2">
        <v>45772</v>
      </c>
      <c r="B115">
        <f>IF(ISNA(VLOOKUP(A115,Exceptions!A:A,1,0)),1,0)</f>
        <v>1</v>
      </c>
    </row>
    <row r="116" spans="1:2" x14ac:dyDescent="0.25">
      <c r="A116" s="2">
        <v>45773</v>
      </c>
      <c r="B116">
        <f>IF(ISNA(VLOOKUP(A116,Exceptions!A:A,1,0)),1,0)</f>
        <v>1</v>
      </c>
    </row>
    <row r="117" spans="1:2" x14ac:dyDescent="0.25">
      <c r="A117" s="2">
        <v>45774</v>
      </c>
      <c r="B117">
        <f>IF(ISNA(VLOOKUP(A117,Exceptions!A:A,1,0)),1,0)</f>
        <v>1</v>
      </c>
    </row>
    <row r="118" spans="1:2" x14ac:dyDescent="0.25">
      <c r="A118" s="2">
        <v>45775</v>
      </c>
      <c r="B118">
        <f>IF(ISNA(VLOOKUP(A118,Exceptions!A:A,1,0)),1,0)</f>
        <v>1</v>
      </c>
    </row>
    <row r="119" spans="1:2" x14ac:dyDescent="0.25">
      <c r="A119" s="2">
        <v>45776</v>
      </c>
      <c r="B119">
        <f>IF(ISNA(VLOOKUP(A119,Exceptions!A:A,1,0)),1,0)</f>
        <v>1</v>
      </c>
    </row>
    <row r="120" spans="1:2" x14ac:dyDescent="0.25">
      <c r="A120" s="2">
        <v>45777</v>
      </c>
      <c r="B120">
        <f>IF(ISNA(VLOOKUP(A120,Exceptions!A:A,1,0)),1,0)</f>
        <v>1</v>
      </c>
    </row>
    <row r="121" spans="1:2" x14ac:dyDescent="0.25">
      <c r="A121" s="2">
        <v>45778</v>
      </c>
      <c r="B121">
        <f>IF(ISNA(VLOOKUP(A121,Exceptions!A:A,1,0)),1,0)</f>
        <v>0</v>
      </c>
    </row>
    <row r="122" spans="1:2" x14ac:dyDescent="0.25">
      <c r="A122" s="2">
        <v>45779</v>
      </c>
      <c r="B122">
        <f>IF(ISNA(VLOOKUP(A122,Exceptions!A:A,1,0)),1,0)</f>
        <v>1</v>
      </c>
    </row>
    <row r="123" spans="1:2" x14ac:dyDescent="0.25">
      <c r="A123" s="2">
        <v>45780</v>
      </c>
      <c r="B123">
        <f>IF(ISNA(VLOOKUP(A123,Exceptions!A:A,1,0)),1,0)</f>
        <v>1</v>
      </c>
    </row>
    <row r="124" spans="1:2" x14ac:dyDescent="0.25">
      <c r="A124" s="2">
        <v>45781</v>
      </c>
      <c r="B124">
        <f>IF(ISNA(VLOOKUP(A124,Exceptions!A:A,1,0)),1,0)</f>
        <v>1</v>
      </c>
    </row>
    <row r="125" spans="1:2" x14ac:dyDescent="0.25">
      <c r="A125" s="2">
        <v>45782</v>
      </c>
      <c r="B125">
        <f>IF(ISNA(VLOOKUP(A125,Exceptions!A:A,1,0)),1,0)</f>
        <v>1</v>
      </c>
    </row>
    <row r="126" spans="1:2" x14ac:dyDescent="0.25">
      <c r="A126" s="2">
        <v>45783</v>
      </c>
      <c r="B126">
        <f>IF(ISNA(VLOOKUP(A126,Exceptions!A:A,1,0)),1,0)</f>
        <v>1</v>
      </c>
    </row>
    <row r="127" spans="1:2" x14ac:dyDescent="0.25">
      <c r="A127" s="2">
        <v>45784</v>
      </c>
      <c r="B127">
        <f>IF(ISNA(VLOOKUP(A127,Exceptions!A:A,1,0)),1,0)</f>
        <v>1</v>
      </c>
    </row>
    <row r="128" spans="1:2" x14ac:dyDescent="0.25">
      <c r="A128" s="2">
        <v>45785</v>
      </c>
      <c r="B128">
        <f>IF(ISNA(VLOOKUP(A128,Exceptions!A:A,1,0)),1,0)</f>
        <v>1</v>
      </c>
    </row>
    <row r="129" spans="1:2" x14ac:dyDescent="0.25">
      <c r="A129" s="2">
        <v>45786</v>
      </c>
      <c r="B129">
        <f>IF(ISNA(VLOOKUP(A129,Exceptions!A:A,1,0)),1,0)</f>
        <v>1</v>
      </c>
    </row>
    <row r="130" spans="1:2" x14ac:dyDescent="0.25">
      <c r="A130" s="2">
        <v>45787</v>
      </c>
      <c r="B130">
        <f>IF(ISNA(VLOOKUP(A130,Exceptions!A:A,1,0)),1,0)</f>
        <v>1</v>
      </c>
    </row>
    <row r="131" spans="1:2" x14ac:dyDescent="0.25">
      <c r="A131" s="2">
        <v>45788</v>
      </c>
      <c r="B131">
        <f>IF(ISNA(VLOOKUP(A131,Exceptions!A:A,1,0)),1,0)</f>
        <v>1</v>
      </c>
    </row>
    <row r="132" spans="1:2" x14ac:dyDescent="0.25">
      <c r="A132" s="2">
        <v>45789</v>
      </c>
      <c r="B132">
        <f>IF(ISNA(VLOOKUP(A132,Exceptions!A:A,1,0)),1,0)</f>
        <v>1</v>
      </c>
    </row>
    <row r="133" spans="1:2" x14ac:dyDescent="0.25">
      <c r="A133" s="2">
        <v>45790</v>
      </c>
      <c r="B133">
        <f>IF(ISNA(VLOOKUP(A133,Exceptions!A:A,1,0)),1,0)</f>
        <v>1</v>
      </c>
    </row>
    <row r="134" spans="1:2" x14ac:dyDescent="0.25">
      <c r="A134" s="2">
        <v>45791</v>
      </c>
      <c r="B134">
        <f>IF(ISNA(VLOOKUP(A134,Exceptions!A:A,1,0)),1,0)</f>
        <v>1</v>
      </c>
    </row>
    <row r="135" spans="1:2" x14ac:dyDescent="0.25">
      <c r="A135" s="2">
        <v>45792</v>
      </c>
      <c r="B135">
        <f>IF(ISNA(VLOOKUP(A135,Exceptions!A:A,1,0)),1,0)</f>
        <v>1</v>
      </c>
    </row>
    <row r="136" spans="1:2" x14ac:dyDescent="0.25">
      <c r="A136" s="2">
        <v>45793</v>
      </c>
      <c r="B136">
        <f>IF(ISNA(VLOOKUP(A136,Exceptions!A:A,1,0)),1,0)</f>
        <v>1</v>
      </c>
    </row>
    <row r="137" spans="1:2" x14ac:dyDescent="0.25">
      <c r="A137" s="2">
        <v>45794</v>
      </c>
      <c r="B137">
        <f>IF(ISNA(VLOOKUP(A137,Exceptions!A:A,1,0)),1,0)</f>
        <v>1</v>
      </c>
    </row>
    <row r="138" spans="1:2" x14ac:dyDescent="0.25">
      <c r="A138" s="2">
        <v>45795</v>
      </c>
      <c r="B138">
        <f>IF(ISNA(VLOOKUP(A138,Exceptions!A:A,1,0)),1,0)</f>
        <v>1</v>
      </c>
    </row>
    <row r="139" spans="1:2" x14ac:dyDescent="0.25">
      <c r="A139" s="2">
        <v>45796</v>
      </c>
      <c r="B139">
        <f>IF(ISNA(VLOOKUP(A139,Exceptions!A:A,1,0)),1,0)</f>
        <v>1</v>
      </c>
    </row>
    <row r="140" spans="1:2" x14ac:dyDescent="0.25">
      <c r="A140" s="2">
        <v>45797</v>
      </c>
      <c r="B140">
        <f>IF(ISNA(VLOOKUP(A140,Exceptions!A:A,1,0)),1,0)</f>
        <v>1</v>
      </c>
    </row>
    <row r="141" spans="1:2" x14ac:dyDescent="0.25">
      <c r="A141" s="2">
        <v>45798</v>
      </c>
      <c r="B141">
        <f>IF(ISNA(VLOOKUP(A141,Exceptions!A:A,1,0)),1,0)</f>
        <v>1</v>
      </c>
    </row>
    <row r="142" spans="1:2" x14ac:dyDescent="0.25">
      <c r="A142" s="2">
        <v>45799</v>
      </c>
      <c r="B142">
        <f>IF(ISNA(VLOOKUP(A142,Exceptions!A:A,1,0)),1,0)</f>
        <v>1</v>
      </c>
    </row>
    <row r="143" spans="1:2" x14ac:dyDescent="0.25">
      <c r="A143" s="2">
        <v>45800</v>
      </c>
      <c r="B143">
        <f>IF(ISNA(VLOOKUP(A143,Exceptions!A:A,1,0)),1,0)</f>
        <v>1</v>
      </c>
    </row>
    <row r="144" spans="1:2" x14ac:dyDescent="0.25">
      <c r="A144" s="2">
        <v>45801</v>
      </c>
      <c r="B144">
        <f>IF(ISNA(VLOOKUP(A144,Exceptions!A:A,1,0)),1,0)</f>
        <v>1</v>
      </c>
    </row>
    <row r="145" spans="1:2" x14ac:dyDescent="0.25">
      <c r="A145" s="2">
        <v>45802</v>
      </c>
      <c r="B145">
        <f>IF(ISNA(VLOOKUP(A145,Exceptions!A:A,1,0)),1,0)</f>
        <v>1</v>
      </c>
    </row>
    <row r="146" spans="1:2" x14ac:dyDescent="0.25">
      <c r="A146" s="2">
        <v>45803</v>
      </c>
      <c r="B146">
        <f>IF(ISNA(VLOOKUP(A146,Exceptions!A:A,1,0)),1,0)</f>
        <v>1</v>
      </c>
    </row>
    <row r="147" spans="1:2" x14ac:dyDescent="0.25">
      <c r="A147" s="2">
        <v>45804</v>
      </c>
      <c r="B147">
        <f>IF(ISNA(VLOOKUP(A147,Exceptions!A:A,1,0)),1,0)</f>
        <v>1</v>
      </c>
    </row>
    <row r="148" spans="1:2" x14ac:dyDescent="0.25">
      <c r="A148" s="2">
        <v>45805</v>
      </c>
      <c r="B148">
        <f>IF(ISNA(VLOOKUP(A148,Exceptions!A:A,1,0)),1,0)</f>
        <v>1</v>
      </c>
    </row>
    <row r="149" spans="1:2" x14ac:dyDescent="0.25">
      <c r="A149" s="2">
        <v>45806</v>
      </c>
      <c r="B149">
        <f>IF(ISNA(VLOOKUP(A149,Exceptions!A:A,1,0)),1,0)</f>
        <v>1</v>
      </c>
    </row>
    <row r="150" spans="1:2" x14ac:dyDescent="0.25">
      <c r="A150" s="2">
        <v>45807</v>
      </c>
      <c r="B150">
        <f>IF(ISNA(VLOOKUP(A150,Exceptions!A:A,1,0)),1,0)</f>
        <v>1</v>
      </c>
    </row>
    <row r="151" spans="1:2" x14ac:dyDescent="0.25">
      <c r="A151" s="2">
        <v>45808</v>
      </c>
      <c r="B151">
        <f>IF(ISNA(VLOOKUP(A151,Exceptions!A:A,1,0)),1,0)</f>
        <v>1</v>
      </c>
    </row>
    <row r="152" spans="1:2" x14ac:dyDescent="0.25">
      <c r="A152" s="2">
        <v>45809</v>
      </c>
      <c r="B152">
        <f>IF(ISNA(VLOOKUP(A152,Exceptions!A:A,1,0)),1,0)</f>
        <v>1</v>
      </c>
    </row>
    <row r="153" spans="1:2" x14ac:dyDescent="0.25">
      <c r="A153" s="2">
        <v>45810</v>
      </c>
      <c r="B153">
        <f>IF(ISNA(VLOOKUP(A153,Exceptions!A:A,1,0)),1,0)</f>
        <v>1</v>
      </c>
    </row>
    <row r="154" spans="1:2" x14ac:dyDescent="0.25">
      <c r="A154" s="2">
        <v>45811</v>
      </c>
      <c r="B154">
        <f>IF(ISNA(VLOOKUP(A154,Exceptions!A:A,1,0)),1,0)</f>
        <v>1</v>
      </c>
    </row>
    <row r="155" spans="1:2" x14ac:dyDescent="0.25">
      <c r="A155" s="2">
        <v>45812</v>
      </c>
      <c r="B155">
        <f>IF(ISNA(VLOOKUP(A155,Exceptions!A:A,1,0)),1,0)</f>
        <v>1</v>
      </c>
    </row>
    <row r="156" spans="1:2" x14ac:dyDescent="0.25">
      <c r="A156" s="2">
        <v>45813</v>
      </c>
      <c r="B156">
        <f>IF(ISNA(VLOOKUP(A156,Exceptions!A:A,1,0)),1,0)</f>
        <v>1</v>
      </c>
    </row>
    <row r="157" spans="1:2" x14ac:dyDescent="0.25">
      <c r="A157" s="2">
        <v>45814</v>
      </c>
      <c r="B157">
        <f>IF(ISNA(VLOOKUP(A157,Exceptions!A:A,1,0)),1,0)</f>
        <v>1</v>
      </c>
    </row>
    <row r="158" spans="1:2" x14ac:dyDescent="0.25">
      <c r="A158" s="2">
        <v>45815</v>
      </c>
      <c r="B158">
        <f>IF(ISNA(VLOOKUP(A158,Exceptions!A:A,1,0)),1,0)</f>
        <v>1</v>
      </c>
    </row>
    <row r="159" spans="1:2" x14ac:dyDescent="0.25">
      <c r="A159" s="2">
        <v>45816</v>
      </c>
      <c r="B159">
        <f>IF(ISNA(VLOOKUP(A159,Exceptions!A:A,1,0)),1,0)</f>
        <v>1</v>
      </c>
    </row>
    <row r="160" spans="1:2" x14ac:dyDescent="0.25">
      <c r="A160" s="2">
        <v>45817</v>
      </c>
      <c r="B160">
        <f>IF(ISNA(VLOOKUP(A160,Exceptions!A:A,1,0)),1,0)</f>
        <v>1</v>
      </c>
    </row>
    <row r="161" spans="1:2" x14ac:dyDescent="0.25">
      <c r="A161" s="2">
        <v>45818</v>
      </c>
      <c r="B161">
        <f>IF(ISNA(VLOOKUP(A161,Exceptions!A:A,1,0)),1,0)</f>
        <v>1</v>
      </c>
    </row>
    <row r="162" spans="1:2" x14ac:dyDescent="0.25">
      <c r="A162" s="2">
        <v>45819</v>
      </c>
      <c r="B162">
        <f>IF(ISNA(VLOOKUP(A162,Exceptions!A:A,1,0)),1,0)</f>
        <v>1</v>
      </c>
    </row>
    <row r="163" spans="1:2" x14ac:dyDescent="0.25">
      <c r="A163" s="2">
        <v>45820</v>
      </c>
      <c r="B163">
        <f>IF(ISNA(VLOOKUP(A163,Exceptions!A:A,1,0)),1,0)</f>
        <v>1</v>
      </c>
    </row>
    <row r="164" spans="1:2" x14ac:dyDescent="0.25">
      <c r="A164" s="2">
        <v>45821</v>
      </c>
      <c r="B164">
        <f>IF(ISNA(VLOOKUP(A164,Exceptions!A:A,1,0)),1,0)</f>
        <v>1</v>
      </c>
    </row>
    <row r="165" spans="1:2" x14ac:dyDescent="0.25">
      <c r="A165" s="2">
        <v>45822</v>
      </c>
      <c r="B165">
        <f>IF(ISNA(VLOOKUP(A165,Exceptions!A:A,1,0)),1,0)</f>
        <v>1</v>
      </c>
    </row>
    <row r="166" spans="1:2" x14ac:dyDescent="0.25">
      <c r="A166" s="2">
        <v>45823</v>
      </c>
      <c r="B166">
        <f>IF(ISNA(VLOOKUP(A166,Exceptions!A:A,1,0)),1,0)</f>
        <v>1</v>
      </c>
    </row>
    <row r="167" spans="1:2" x14ac:dyDescent="0.25">
      <c r="A167" s="2">
        <v>45824</v>
      </c>
      <c r="B167">
        <f>IF(ISNA(VLOOKUP(A167,Exceptions!A:A,1,0)),1,0)</f>
        <v>1</v>
      </c>
    </row>
    <row r="168" spans="1:2" x14ac:dyDescent="0.25">
      <c r="A168" s="2">
        <v>45825</v>
      </c>
      <c r="B168">
        <f>IF(ISNA(VLOOKUP(A168,Exceptions!A:A,1,0)),1,0)</f>
        <v>1</v>
      </c>
    </row>
    <row r="169" spans="1:2" x14ac:dyDescent="0.25">
      <c r="A169" s="2">
        <v>45826</v>
      </c>
      <c r="B169">
        <f>IF(ISNA(VLOOKUP(A169,Exceptions!A:A,1,0)),1,0)</f>
        <v>1</v>
      </c>
    </row>
    <row r="170" spans="1:2" x14ac:dyDescent="0.25">
      <c r="A170" s="2">
        <v>45827</v>
      </c>
      <c r="B170">
        <f>IF(ISNA(VLOOKUP(A170,Exceptions!A:A,1,0)),1,0)</f>
        <v>0</v>
      </c>
    </row>
    <row r="171" spans="1:2" x14ac:dyDescent="0.25">
      <c r="A171" s="2">
        <v>45828</v>
      </c>
      <c r="B171">
        <f>IF(ISNA(VLOOKUP(A171,Exceptions!A:A,1,0)),1,0)</f>
        <v>1</v>
      </c>
    </row>
    <row r="172" spans="1:2" x14ac:dyDescent="0.25">
      <c r="A172" s="2">
        <v>45829</v>
      </c>
      <c r="B172">
        <f>IF(ISNA(VLOOKUP(A172,Exceptions!A:A,1,0)),1,0)</f>
        <v>1</v>
      </c>
    </row>
    <row r="173" spans="1:2" x14ac:dyDescent="0.25">
      <c r="A173" s="2">
        <v>45830</v>
      </c>
      <c r="B173">
        <f>IF(ISNA(VLOOKUP(A173,Exceptions!A:A,1,0)),1,0)</f>
        <v>1</v>
      </c>
    </row>
    <row r="174" spans="1:2" x14ac:dyDescent="0.25">
      <c r="A174" s="2">
        <v>45831</v>
      </c>
      <c r="B174">
        <f>IF(ISNA(VLOOKUP(A174,Exceptions!A:A,1,0)),1,0)</f>
        <v>1</v>
      </c>
    </row>
    <row r="175" spans="1:2" x14ac:dyDescent="0.25">
      <c r="A175" s="2">
        <v>45832</v>
      </c>
      <c r="B175">
        <f>IF(ISNA(VLOOKUP(A175,Exceptions!A:A,1,0)),1,0)</f>
        <v>1</v>
      </c>
    </row>
    <row r="176" spans="1:2" x14ac:dyDescent="0.25">
      <c r="A176" s="2">
        <v>45833</v>
      </c>
      <c r="B176">
        <f>IF(ISNA(VLOOKUP(A176,Exceptions!A:A,1,0)),1,0)</f>
        <v>1</v>
      </c>
    </row>
    <row r="177" spans="1:2" x14ac:dyDescent="0.25">
      <c r="A177" s="2">
        <v>45834</v>
      </c>
      <c r="B177">
        <f>IF(ISNA(VLOOKUP(A177,Exceptions!A:A,1,0)),1,0)</f>
        <v>1</v>
      </c>
    </row>
    <row r="178" spans="1:2" x14ac:dyDescent="0.25">
      <c r="A178" s="2">
        <v>45835</v>
      </c>
      <c r="B178">
        <f>IF(ISNA(VLOOKUP(A178,Exceptions!A:A,1,0)),1,0)</f>
        <v>1</v>
      </c>
    </row>
    <row r="179" spans="1:2" x14ac:dyDescent="0.25">
      <c r="A179" s="2">
        <v>45836</v>
      </c>
      <c r="B179">
        <f>IF(ISNA(VLOOKUP(A179,Exceptions!A:A,1,0)),1,0)</f>
        <v>1</v>
      </c>
    </row>
    <row r="180" spans="1:2" x14ac:dyDescent="0.25">
      <c r="A180" s="2">
        <v>45837</v>
      </c>
      <c r="B180">
        <f>IF(ISNA(VLOOKUP(A180,Exceptions!A:A,1,0)),1,0)</f>
        <v>1</v>
      </c>
    </row>
    <row r="181" spans="1:2" x14ac:dyDescent="0.25">
      <c r="A181" s="2">
        <v>45838</v>
      </c>
      <c r="B181">
        <f>IF(ISNA(VLOOKUP(A181,Exceptions!A:A,1,0)),1,0)</f>
        <v>1</v>
      </c>
    </row>
    <row r="182" spans="1:2" x14ac:dyDescent="0.25">
      <c r="A182" s="2">
        <v>45839</v>
      </c>
      <c r="B182">
        <f>IF(ISNA(VLOOKUP(A182,Exceptions!A:A,1,0)),1,0)</f>
        <v>1</v>
      </c>
    </row>
    <row r="183" spans="1:2" x14ac:dyDescent="0.25">
      <c r="A183" s="2">
        <v>45840</v>
      </c>
      <c r="B183">
        <f>IF(ISNA(VLOOKUP(A183,Exceptions!A:A,1,0)),1,0)</f>
        <v>1</v>
      </c>
    </row>
    <row r="184" spans="1:2" x14ac:dyDescent="0.25">
      <c r="A184" s="2">
        <v>45841</v>
      </c>
      <c r="B184">
        <f>IF(ISNA(VLOOKUP(A184,Exceptions!A:A,1,0)),1,0)</f>
        <v>1</v>
      </c>
    </row>
    <row r="185" spans="1:2" x14ac:dyDescent="0.25">
      <c r="A185" s="2">
        <v>45842</v>
      </c>
      <c r="B185">
        <f>IF(ISNA(VLOOKUP(A185,Exceptions!A:A,1,0)),1,0)</f>
        <v>1</v>
      </c>
    </row>
    <row r="186" spans="1:2" x14ac:dyDescent="0.25">
      <c r="A186" s="2">
        <v>45843</v>
      </c>
      <c r="B186">
        <f>IF(ISNA(VLOOKUP(A186,Exceptions!A:A,1,0)),1,0)</f>
        <v>1</v>
      </c>
    </row>
    <row r="187" spans="1:2" x14ac:dyDescent="0.25">
      <c r="A187" s="2">
        <v>45844</v>
      </c>
      <c r="B187">
        <f>IF(ISNA(VLOOKUP(A187,Exceptions!A:A,1,0)),1,0)</f>
        <v>1</v>
      </c>
    </row>
    <row r="188" spans="1:2" x14ac:dyDescent="0.25">
      <c r="A188" s="2">
        <v>45845</v>
      </c>
      <c r="B188">
        <f>IF(ISNA(VLOOKUP(A188,Exceptions!A:A,1,0)),1,0)</f>
        <v>1</v>
      </c>
    </row>
    <row r="189" spans="1:2" x14ac:dyDescent="0.25">
      <c r="A189" s="2">
        <v>45846</v>
      </c>
      <c r="B189">
        <f>IF(ISNA(VLOOKUP(A189,Exceptions!A:A,1,0)),1,0)</f>
        <v>1</v>
      </c>
    </row>
    <row r="190" spans="1:2" x14ac:dyDescent="0.25">
      <c r="A190" s="2">
        <v>45847</v>
      </c>
      <c r="B190">
        <f>IF(ISNA(VLOOKUP(A190,Exceptions!A:A,1,0)),1,0)</f>
        <v>0</v>
      </c>
    </row>
    <row r="191" spans="1:2" x14ac:dyDescent="0.25">
      <c r="A191" s="2">
        <v>45848</v>
      </c>
      <c r="B191">
        <f>IF(ISNA(VLOOKUP(A191,Exceptions!A:A,1,0)),1,0)</f>
        <v>1</v>
      </c>
    </row>
    <row r="192" spans="1:2" x14ac:dyDescent="0.25">
      <c r="A192" s="2">
        <v>45849</v>
      </c>
      <c r="B192">
        <f>IF(ISNA(VLOOKUP(A192,Exceptions!A:A,1,0)),1,0)</f>
        <v>1</v>
      </c>
    </row>
    <row r="193" spans="1:2" x14ac:dyDescent="0.25">
      <c r="A193" s="2">
        <v>45850</v>
      </c>
      <c r="B193">
        <f>IF(ISNA(VLOOKUP(A193,Exceptions!A:A,1,0)),1,0)</f>
        <v>1</v>
      </c>
    </row>
    <row r="194" spans="1:2" x14ac:dyDescent="0.25">
      <c r="A194" s="2">
        <v>45851</v>
      </c>
      <c r="B194">
        <f>IF(ISNA(VLOOKUP(A194,Exceptions!A:A,1,0)),1,0)</f>
        <v>1</v>
      </c>
    </row>
    <row r="195" spans="1:2" x14ac:dyDescent="0.25">
      <c r="A195" s="2">
        <v>45852</v>
      </c>
      <c r="B195">
        <f>IF(ISNA(VLOOKUP(A195,Exceptions!A:A,1,0)),1,0)</f>
        <v>1</v>
      </c>
    </row>
    <row r="196" spans="1:2" x14ac:dyDescent="0.25">
      <c r="A196" s="2">
        <v>45853</v>
      </c>
      <c r="B196">
        <f>IF(ISNA(VLOOKUP(A196,Exceptions!A:A,1,0)),1,0)</f>
        <v>1</v>
      </c>
    </row>
    <row r="197" spans="1:2" x14ac:dyDescent="0.25">
      <c r="A197" s="2">
        <v>45854</v>
      </c>
      <c r="B197">
        <f>IF(ISNA(VLOOKUP(A197,Exceptions!A:A,1,0)),1,0)</f>
        <v>1</v>
      </c>
    </row>
    <row r="198" spans="1:2" x14ac:dyDescent="0.25">
      <c r="A198" s="2">
        <v>45855</v>
      </c>
      <c r="B198">
        <f>IF(ISNA(VLOOKUP(A198,Exceptions!A:A,1,0)),1,0)</f>
        <v>1</v>
      </c>
    </row>
    <row r="199" spans="1:2" x14ac:dyDescent="0.25">
      <c r="A199" s="2">
        <v>45856</v>
      </c>
      <c r="B199">
        <f>IF(ISNA(VLOOKUP(A199,Exceptions!A:A,1,0)),1,0)</f>
        <v>1</v>
      </c>
    </row>
    <row r="200" spans="1:2" x14ac:dyDescent="0.25">
      <c r="A200" s="2">
        <v>45857</v>
      </c>
      <c r="B200">
        <f>IF(ISNA(VLOOKUP(A200,Exceptions!A:A,1,0)),1,0)</f>
        <v>1</v>
      </c>
    </row>
    <row r="201" spans="1:2" x14ac:dyDescent="0.25">
      <c r="A201" s="2">
        <v>45858</v>
      </c>
      <c r="B201">
        <f>IF(ISNA(VLOOKUP(A201,Exceptions!A:A,1,0)),1,0)</f>
        <v>1</v>
      </c>
    </row>
    <row r="202" spans="1:2" x14ac:dyDescent="0.25">
      <c r="A202" s="2">
        <v>45859</v>
      </c>
      <c r="B202">
        <f>IF(ISNA(VLOOKUP(A202,Exceptions!A:A,1,0)),1,0)</f>
        <v>1</v>
      </c>
    </row>
    <row r="203" spans="1:2" x14ac:dyDescent="0.25">
      <c r="A203" s="2">
        <v>45860</v>
      </c>
      <c r="B203">
        <f>IF(ISNA(VLOOKUP(A203,Exceptions!A:A,1,0)),1,0)</f>
        <v>1</v>
      </c>
    </row>
    <row r="204" spans="1:2" x14ac:dyDescent="0.25">
      <c r="A204" s="2">
        <v>45861</v>
      </c>
      <c r="B204">
        <f>IF(ISNA(VLOOKUP(A204,Exceptions!A:A,1,0)),1,0)</f>
        <v>1</v>
      </c>
    </row>
    <row r="205" spans="1:2" x14ac:dyDescent="0.25">
      <c r="A205" s="2">
        <v>45862</v>
      </c>
      <c r="B205">
        <f>IF(ISNA(VLOOKUP(A205,Exceptions!A:A,1,0)),1,0)</f>
        <v>1</v>
      </c>
    </row>
    <row r="206" spans="1:2" x14ac:dyDescent="0.25">
      <c r="A206" s="2">
        <v>45863</v>
      </c>
      <c r="B206">
        <f>IF(ISNA(VLOOKUP(A206,Exceptions!A:A,1,0)),1,0)</f>
        <v>1</v>
      </c>
    </row>
    <row r="207" spans="1:2" x14ac:dyDescent="0.25">
      <c r="A207" s="2">
        <v>45864</v>
      </c>
      <c r="B207">
        <f>IF(ISNA(VLOOKUP(A207,Exceptions!A:A,1,0)),1,0)</f>
        <v>1</v>
      </c>
    </row>
    <row r="208" spans="1:2" x14ac:dyDescent="0.25">
      <c r="A208" s="2">
        <v>45865</v>
      </c>
      <c r="B208">
        <f>IF(ISNA(VLOOKUP(A208,Exceptions!A:A,1,0)),1,0)</f>
        <v>1</v>
      </c>
    </row>
    <row r="209" spans="1:2" x14ac:dyDescent="0.25">
      <c r="A209" s="2">
        <v>45866</v>
      </c>
      <c r="B209">
        <f>IF(ISNA(VLOOKUP(A209,Exceptions!A:A,1,0)),1,0)</f>
        <v>1</v>
      </c>
    </row>
    <row r="210" spans="1:2" x14ac:dyDescent="0.25">
      <c r="A210" s="2">
        <v>45867</v>
      </c>
      <c r="B210">
        <f>IF(ISNA(VLOOKUP(A210,Exceptions!A:A,1,0)),1,0)</f>
        <v>1</v>
      </c>
    </row>
    <row r="211" spans="1:2" x14ac:dyDescent="0.25">
      <c r="A211" s="2">
        <v>45868</v>
      </c>
      <c r="B211">
        <f>IF(ISNA(VLOOKUP(A211,Exceptions!A:A,1,0)),1,0)</f>
        <v>1</v>
      </c>
    </row>
    <row r="212" spans="1:2" x14ac:dyDescent="0.25">
      <c r="A212" s="2">
        <v>45869</v>
      </c>
      <c r="B212">
        <f>IF(ISNA(VLOOKUP(A212,Exceptions!A:A,1,0)),1,0)</f>
        <v>1</v>
      </c>
    </row>
    <row r="213" spans="1:2" x14ac:dyDescent="0.25">
      <c r="A213" s="2">
        <v>45870</v>
      </c>
      <c r="B213">
        <f>IF(ISNA(VLOOKUP(A213,Exceptions!A:A,1,0)),1,0)</f>
        <v>1</v>
      </c>
    </row>
    <row r="214" spans="1:2" x14ac:dyDescent="0.25">
      <c r="A214" s="2">
        <v>45871</v>
      </c>
      <c r="B214">
        <f>IF(ISNA(VLOOKUP(A214,Exceptions!A:A,1,0)),1,0)</f>
        <v>1</v>
      </c>
    </row>
    <row r="215" spans="1:2" x14ac:dyDescent="0.25">
      <c r="A215" s="2">
        <v>45872</v>
      </c>
      <c r="B215">
        <f>IF(ISNA(VLOOKUP(A215,Exceptions!A:A,1,0)),1,0)</f>
        <v>1</v>
      </c>
    </row>
    <row r="216" spans="1:2" x14ac:dyDescent="0.25">
      <c r="A216" s="2">
        <v>45873</v>
      </c>
      <c r="B216">
        <f>IF(ISNA(VLOOKUP(A216,Exceptions!A:A,1,0)),1,0)</f>
        <v>1</v>
      </c>
    </row>
    <row r="217" spans="1:2" x14ac:dyDescent="0.25">
      <c r="A217" s="2">
        <v>45874</v>
      </c>
      <c r="B217">
        <f>IF(ISNA(VLOOKUP(A217,Exceptions!A:A,1,0)),1,0)</f>
        <v>1</v>
      </c>
    </row>
    <row r="218" spans="1:2" x14ac:dyDescent="0.25">
      <c r="A218" s="2">
        <v>45875</v>
      </c>
      <c r="B218">
        <f>IF(ISNA(VLOOKUP(A218,Exceptions!A:A,1,0)),1,0)</f>
        <v>1</v>
      </c>
    </row>
    <row r="219" spans="1:2" x14ac:dyDescent="0.25">
      <c r="A219" s="2">
        <v>45876</v>
      </c>
      <c r="B219">
        <f>IF(ISNA(VLOOKUP(A219,Exceptions!A:A,1,0)),1,0)</f>
        <v>1</v>
      </c>
    </row>
    <row r="220" spans="1:2" x14ac:dyDescent="0.25">
      <c r="A220" s="2">
        <v>45877</v>
      </c>
      <c r="B220">
        <f>IF(ISNA(VLOOKUP(A220,Exceptions!A:A,1,0)),1,0)</f>
        <v>1</v>
      </c>
    </row>
    <row r="221" spans="1:2" x14ac:dyDescent="0.25">
      <c r="A221" s="2">
        <v>45878</v>
      </c>
      <c r="B221">
        <f>IF(ISNA(VLOOKUP(A221,Exceptions!A:A,1,0)),1,0)</f>
        <v>1</v>
      </c>
    </row>
    <row r="222" spans="1:2" x14ac:dyDescent="0.25">
      <c r="A222" s="2">
        <v>45879</v>
      </c>
      <c r="B222">
        <f>IF(ISNA(VLOOKUP(A222,Exceptions!A:A,1,0)),1,0)</f>
        <v>1</v>
      </c>
    </row>
    <row r="223" spans="1:2" x14ac:dyDescent="0.25">
      <c r="A223" s="2">
        <v>45880</v>
      </c>
      <c r="B223">
        <f>IF(ISNA(VLOOKUP(A223,Exceptions!A:A,1,0)),1,0)</f>
        <v>1</v>
      </c>
    </row>
    <row r="224" spans="1:2" x14ac:dyDescent="0.25">
      <c r="A224" s="2">
        <v>45881</v>
      </c>
      <c r="B224">
        <f>IF(ISNA(VLOOKUP(A224,Exceptions!A:A,1,0)),1,0)</f>
        <v>1</v>
      </c>
    </row>
    <row r="225" spans="1:2" x14ac:dyDescent="0.25">
      <c r="A225" s="2">
        <v>45882</v>
      </c>
      <c r="B225">
        <f>IF(ISNA(VLOOKUP(A225,Exceptions!A:A,1,0)),1,0)</f>
        <v>1</v>
      </c>
    </row>
    <row r="226" spans="1:2" x14ac:dyDescent="0.25">
      <c r="A226" s="2">
        <v>45883</v>
      </c>
      <c r="B226">
        <f>IF(ISNA(VLOOKUP(A226,Exceptions!A:A,1,0)),1,0)</f>
        <v>1</v>
      </c>
    </row>
    <row r="227" spans="1:2" x14ac:dyDescent="0.25">
      <c r="A227" s="2">
        <v>45884</v>
      </c>
      <c r="B227">
        <f>IF(ISNA(VLOOKUP(A227,Exceptions!A:A,1,0)),1,0)</f>
        <v>1</v>
      </c>
    </row>
    <row r="228" spans="1:2" x14ac:dyDescent="0.25">
      <c r="A228" s="2">
        <v>45885</v>
      </c>
      <c r="B228">
        <f>IF(ISNA(VLOOKUP(A228,Exceptions!A:A,1,0)),1,0)</f>
        <v>1</v>
      </c>
    </row>
    <row r="229" spans="1:2" x14ac:dyDescent="0.25">
      <c r="A229" s="2">
        <v>45886</v>
      </c>
      <c r="B229">
        <f>IF(ISNA(VLOOKUP(A229,Exceptions!A:A,1,0)),1,0)</f>
        <v>1</v>
      </c>
    </row>
    <row r="230" spans="1:2" x14ac:dyDescent="0.25">
      <c r="A230" s="2">
        <v>45887</v>
      </c>
      <c r="B230">
        <f>IF(ISNA(VLOOKUP(A230,Exceptions!A:A,1,0)),1,0)</f>
        <v>1</v>
      </c>
    </row>
    <row r="231" spans="1:2" x14ac:dyDescent="0.25">
      <c r="A231" s="2">
        <v>45888</v>
      </c>
      <c r="B231">
        <f>IF(ISNA(VLOOKUP(A231,Exceptions!A:A,1,0)),1,0)</f>
        <v>1</v>
      </c>
    </row>
    <row r="232" spans="1:2" x14ac:dyDescent="0.25">
      <c r="A232" s="2">
        <v>45889</v>
      </c>
      <c r="B232">
        <f>IF(ISNA(VLOOKUP(A232,Exceptions!A:A,1,0)),1,0)</f>
        <v>1</v>
      </c>
    </row>
    <row r="233" spans="1:2" x14ac:dyDescent="0.25">
      <c r="A233" s="2">
        <v>45890</v>
      </c>
      <c r="B233">
        <f>IF(ISNA(VLOOKUP(A233,Exceptions!A:A,1,0)),1,0)</f>
        <v>1</v>
      </c>
    </row>
    <row r="234" spans="1:2" x14ac:dyDescent="0.25">
      <c r="A234" s="2">
        <v>45891</v>
      </c>
      <c r="B234">
        <f>IF(ISNA(VLOOKUP(A234,Exceptions!A:A,1,0)),1,0)</f>
        <v>1</v>
      </c>
    </row>
    <row r="235" spans="1:2" x14ac:dyDescent="0.25">
      <c r="A235" s="2">
        <v>45892</v>
      </c>
      <c r="B235">
        <f>IF(ISNA(VLOOKUP(A235,Exceptions!A:A,1,0)),1,0)</f>
        <v>1</v>
      </c>
    </row>
    <row r="236" spans="1:2" x14ac:dyDescent="0.25">
      <c r="A236" s="2">
        <v>45893</v>
      </c>
      <c r="B236">
        <f>IF(ISNA(VLOOKUP(A236,Exceptions!A:A,1,0)),1,0)</f>
        <v>1</v>
      </c>
    </row>
    <row r="237" spans="1:2" x14ac:dyDescent="0.25">
      <c r="A237" s="2">
        <v>45894</v>
      </c>
      <c r="B237">
        <f>IF(ISNA(VLOOKUP(A237,Exceptions!A:A,1,0)),1,0)</f>
        <v>1</v>
      </c>
    </row>
    <row r="238" spans="1:2" x14ac:dyDescent="0.25">
      <c r="A238" s="2">
        <v>45895</v>
      </c>
      <c r="B238">
        <f>IF(ISNA(VLOOKUP(A238,Exceptions!A:A,1,0)),1,0)</f>
        <v>1</v>
      </c>
    </row>
    <row r="239" spans="1:2" x14ac:dyDescent="0.25">
      <c r="A239" s="2">
        <v>45896</v>
      </c>
      <c r="B239">
        <f>IF(ISNA(VLOOKUP(A239,Exceptions!A:A,1,0)),1,0)</f>
        <v>1</v>
      </c>
    </row>
    <row r="240" spans="1:2" x14ac:dyDescent="0.25">
      <c r="A240" s="2">
        <v>45897</v>
      </c>
      <c r="B240">
        <f>IF(ISNA(VLOOKUP(A240,Exceptions!A:A,1,0)),1,0)</f>
        <v>1</v>
      </c>
    </row>
    <row r="241" spans="1:2" x14ac:dyDescent="0.25">
      <c r="A241" s="2">
        <v>45898</v>
      </c>
      <c r="B241">
        <f>IF(ISNA(VLOOKUP(A241,Exceptions!A:A,1,0)),1,0)</f>
        <v>1</v>
      </c>
    </row>
    <row r="242" spans="1:2" x14ac:dyDescent="0.25">
      <c r="A242" s="2">
        <v>45899</v>
      </c>
      <c r="B242">
        <f>IF(ISNA(VLOOKUP(A242,Exceptions!A:A,1,0)),1,0)</f>
        <v>1</v>
      </c>
    </row>
    <row r="243" spans="1:2" x14ac:dyDescent="0.25">
      <c r="A243" s="2">
        <v>45900</v>
      </c>
      <c r="B243">
        <f>IF(ISNA(VLOOKUP(A243,Exceptions!A:A,1,0)),1,0)</f>
        <v>1</v>
      </c>
    </row>
    <row r="244" spans="1:2" x14ac:dyDescent="0.25">
      <c r="A244" s="2">
        <v>45901</v>
      </c>
      <c r="B244">
        <f>IF(ISNA(VLOOKUP(A244,Exceptions!A:A,1,0)),1,0)</f>
        <v>1</v>
      </c>
    </row>
    <row r="245" spans="1:2" x14ac:dyDescent="0.25">
      <c r="A245" s="2">
        <v>45902</v>
      </c>
      <c r="B245">
        <f>IF(ISNA(VLOOKUP(A245,Exceptions!A:A,1,0)),1,0)</f>
        <v>1</v>
      </c>
    </row>
    <row r="246" spans="1:2" x14ac:dyDescent="0.25">
      <c r="A246" s="2">
        <v>45903</v>
      </c>
      <c r="B246">
        <f>IF(ISNA(VLOOKUP(A246,Exceptions!A:A,1,0)),1,0)</f>
        <v>1</v>
      </c>
    </row>
    <row r="247" spans="1:2" x14ac:dyDescent="0.25">
      <c r="A247" s="2">
        <v>45904</v>
      </c>
      <c r="B247">
        <f>IF(ISNA(VLOOKUP(A247,Exceptions!A:A,1,0)),1,0)</f>
        <v>1</v>
      </c>
    </row>
    <row r="248" spans="1:2" x14ac:dyDescent="0.25">
      <c r="A248" s="2">
        <v>45905</v>
      </c>
      <c r="B248">
        <f>IF(ISNA(VLOOKUP(A248,Exceptions!A:A,1,0)),1,0)</f>
        <v>1</v>
      </c>
    </row>
    <row r="249" spans="1:2" x14ac:dyDescent="0.25">
      <c r="A249" s="2">
        <v>45906</v>
      </c>
      <c r="B249">
        <f>IF(ISNA(VLOOKUP(A249,Exceptions!A:A,1,0)),1,0)</f>
        <v>1</v>
      </c>
    </row>
    <row r="250" spans="1:2" x14ac:dyDescent="0.25">
      <c r="A250" s="2">
        <v>45907</v>
      </c>
      <c r="B250">
        <f>IF(ISNA(VLOOKUP(A250,Exceptions!A:A,1,0)),1,0)</f>
        <v>0</v>
      </c>
    </row>
    <row r="251" spans="1:2" x14ac:dyDescent="0.25">
      <c r="A251" s="2">
        <v>45908</v>
      </c>
      <c r="B251">
        <f>IF(ISNA(VLOOKUP(A251,Exceptions!A:A,1,0)),1,0)</f>
        <v>1</v>
      </c>
    </row>
    <row r="252" spans="1:2" x14ac:dyDescent="0.25">
      <c r="A252" s="2">
        <v>45909</v>
      </c>
      <c r="B252">
        <f>IF(ISNA(VLOOKUP(A252,Exceptions!A:A,1,0)),1,0)</f>
        <v>1</v>
      </c>
    </row>
    <row r="253" spans="1:2" x14ac:dyDescent="0.25">
      <c r="A253" s="2">
        <v>45910</v>
      </c>
      <c r="B253">
        <f>IF(ISNA(VLOOKUP(A253,Exceptions!A:A,1,0)),1,0)</f>
        <v>1</v>
      </c>
    </row>
    <row r="254" spans="1:2" x14ac:dyDescent="0.25">
      <c r="A254" s="2">
        <v>45911</v>
      </c>
      <c r="B254">
        <f>IF(ISNA(VLOOKUP(A254,Exceptions!A:A,1,0)),1,0)</f>
        <v>1</v>
      </c>
    </row>
    <row r="255" spans="1:2" x14ac:dyDescent="0.25">
      <c r="A255" s="2">
        <v>45912</v>
      </c>
      <c r="B255">
        <f>IF(ISNA(VLOOKUP(A255,Exceptions!A:A,1,0)),1,0)</f>
        <v>1</v>
      </c>
    </row>
    <row r="256" spans="1:2" x14ac:dyDescent="0.25">
      <c r="A256" s="2">
        <v>45913</v>
      </c>
      <c r="B256">
        <f>IF(ISNA(VLOOKUP(A256,Exceptions!A:A,1,0)),1,0)</f>
        <v>1</v>
      </c>
    </row>
    <row r="257" spans="1:2" x14ac:dyDescent="0.25">
      <c r="A257" s="2">
        <v>45914</v>
      </c>
      <c r="B257">
        <f>IF(ISNA(VLOOKUP(A257,Exceptions!A:A,1,0)),1,0)</f>
        <v>1</v>
      </c>
    </row>
    <row r="258" spans="1:2" x14ac:dyDescent="0.25">
      <c r="A258" s="2">
        <v>45915</v>
      </c>
      <c r="B258">
        <f>IF(ISNA(VLOOKUP(A258,Exceptions!A:A,1,0)),1,0)</f>
        <v>1</v>
      </c>
    </row>
    <row r="259" spans="1:2" x14ac:dyDescent="0.25">
      <c r="A259" s="2">
        <v>45916</v>
      </c>
      <c r="B259">
        <f>IF(ISNA(VLOOKUP(A259,Exceptions!A:A,1,0)),1,0)</f>
        <v>1</v>
      </c>
    </row>
    <row r="260" spans="1:2" x14ac:dyDescent="0.25">
      <c r="A260" s="2">
        <v>45917</v>
      </c>
      <c r="B260">
        <f>IF(ISNA(VLOOKUP(A260,Exceptions!A:A,1,0)),1,0)</f>
        <v>1</v>
      </c>
    </row>
    <row r="261" spans="1:2" x14ac:dyDescent="0.25">
      <c r="A261" s="2">
        <v>45918</v>
      </c>
      <c r="B261">
        <f>IF(ISNA(VLOOKUP(A261,Exceptions!A:A,1,0)),1,0)</f>
        <v>1</v>
      </c>
    </row>
    <row r="262" spans="1:2" x14ac:dyDescent="0.25">
      <c r="A262" s="2">
        <v>45919</v>
      </c>
      <c r="B262">
        <f>IF(ISNA(VLOOKUP(A262,Exceptions!A:A,1,0)),1,0)</f>
        <v>1</v>
      </c>
    </row>
    <row r="263" spans="1:2" x14ac:dyDescent="0.25">
      <c r="A263" s="2">
        <v>45920</v>
      </c>
      <c r="B263">
        <f>IF(ISNA(VLOOKUP(A263,Exceptions!A:A,1,0)),1,0)</f>
        <v>1</v>
      </c>
    </row>
    <row r="264" spans="1:2" x14ac:dyDescent="0.25">
      <c r="A264" s="2">
        <v>45921</v>
      </c>
      <c r="B264">
        <f>IF(ISNA(VLOOKUP(A264,Exceptions!A:A,1,0)),1,0)</f>
        <v>1</v>
      </c>
    </row>
    <row r="265" spans="1:2" x14ac:dyDescent="0.25">
      <c r="A265" s="2">
        <v>45922</v>
      </c>
      <c r="B265">
        <f>IF(ISNA(VLOOKUP(A265,Exceptions!A:A,1,0)),1,0)</f>
        <v>1</v>
      </c>
    </row>
    <row r="266" spans="1:2" x14ac:dyDescent="0.25">
      <c r="A266" s="2">
        <v>45923</v>
      </c>
      <c r="B266">
        <f>IF(ISNA(VLOOKUP(A266,Exceptions!A:A,1,0)),1,0)</f>
        <v>1</v>
      </c>
    </row>
    <row r="267" spans="1:2" x14ac:dyDescent="0.25">
      <c r="A267" s="2">
        <v>45924</v>
      </c>
      <c r="B267">
        <f>IF(ISNA(VLOOKUP(A267,Exceptions!A:A,1,0)),1,0)</f>
        <v>1</v>
      </c>
    </row>
    <row r="268" spans="1:2" x14ac:dyDescent="0.25">
      <c r="A268" s="2">
        <v>45925</v>
      </c>
      <c r="B268">
        <f>IF(ISNA(VLOOKUP(A268,Exceptions!A:A,1,0)),1,0)</f>
        <v>1</v>
      </c>
    </row>
    <row r="269" spans="1:2" x14ac:dyDescent="0.25">
      <c r="A269" s="2">
        <v>45926</v>
      </c>
      <c r="B269">
        <f>IF(ISNA(VLOOKUP(A269,Exceptions!A:A,1,0)),1,0)</f>
        <v>1</v>
      </c>
    </row>
    <row r="270" spans="1:2" x14ac:dyDescent="0.25">
      <c r="A270" s="2">
        <v>45927</v>
      </c>
      <c r="B270">
        <f>IF(ISNA(VLOOKUP(A270,Exceptions!A:A,1,0)),1,0)</f>
        <v>1</v>
      </c>
    </row>
    <row r="271" spans="1:2" x14ac:dyDescent="0.25">
      <c r="A271" s="2">
        <v>45928</v>
      </c>
      <c r="B271">
        <f>IF(ISNA(VLOOKUP(A271,Exceptions!A:A,1,0)),1,0)</f>
        <v>1</v>
      </c>
    </row>
    <row r="272" spans="1:2" x14ac:dyDescent="0.25">
      <c r="A272" s="2">
        <v>45929</v>
      </c>
      <c r="B272">
        <f>IF(ISNA(VLOOKUP(A272,Exceptions!A:A,1,0)),1,0)</f>
        <v>1</v>
      </c>
    </row>
    <row r="273" spans="1:2" x14ac:dyDescent="0.25">
      <c r="A273" s="2">
        <v>45930</v>
      </c>
      <c r="B273">
        <f>IF(ISNA(VLOOKUP(A273,Exceptions!A:A,1,0)),1,0)</f>
        <v>1</v>
      </c>
    </row>
    <row r="274" spans="1:2" x14ac:dyDescent="0.25">
      <c r="A274" s="2">
        <v>45931</v>
      </c>
      <c r="B274">
        <f>IF(ISNA(VLOOKUP(A274,Exceptions!A:A,1,0)),1,0)</f>
        <v>1</v>
      </c>
    </row>
    <row r="275" spans="1:2" x14ac:dyDescent="0.25">
      <c r="A275" s="2">
        <v>45932</v>
      </c>
      <c r="B275">
        <f>IF(ISNA(VLOOKUP(A275,Exceptions!A:A,1,0)),1,0)</f>
        <v>1</v>
      </c>
    </row>
    <row r="276" spans="1:2" x14ac:dyDescent="0.25">
      <c r="A276" s="2">
        <v>45933</v>
      </c>
      <c r="B276">
        <f>IF(ISNA(VLOOKUP(A276,Exceptions!A:A,1,0)),1,0)</f>
        <v>1</v>
      </c>
    </row>
    <row r="277" spans="1:2" x14ac:dyDescent="0.25">
      <c r="A277" s="2">
        <v>45934</v>
      </c>
      <c r="B277">
        <f>IF(ISNA(VLOOKUP(A277,Exceptions!A:A,1,0)),1,0)</f>
        <v>1</v>
      </c>
    </row>
    <row r="278" spans="1:2" x14ac:dyDescent="0.25">
      <c r="A278" s="2">
        <v>45935</v>
      </c>
      <c r="B278">
        <f>IF(ISNA(VLOOKUP(A278,Exceptions!A:A,1,0)),1,0)</f>
        <v>1</v>
      </c>
    </row>
    <row r="279" spans="1:2" x14ac:dyDescent="0.25">
      <c r="A279" s="2">
        <v>45936</v>
      </c>
      <c r="B279">
        <f>IF(ISNA(VLOOKUP(A279,Exceptions!A:A,1,0)),1,0)</f>
        <v>1</v>
      </c>
    </row>
    <row r="280" spans="1:2" x14ac:dyDescent="0.25">
      <c r="A280" s="2">
        <v>45937</v>
      </c>
      <c r="B280">
        <f>IF(ISNA(VLOOKUP(A280,Exceptions!A:A,1,0)),1,0)</f>
        <v>1</v>
      </c>
    </row>
    <row r="281" spans="1:2" x14ac:dyDescent="0.25">
      <c r="A281" s="2">
        <v>45938</v>
      </c>
      <c r="B281">
        <f>IF(ISNA(VLOOKUP(A281,Exceptions!A:A,1,0)),1,0)</f>
        <v>1</v>
      </c>
    </row>
    <row r="282" spans="1:2" x14ac:dyDescent="0.25">
      <c r="A282" s="2">
        <v>45939</v>
      </c>
      <c r="B282">
        <f>IF(ISNA(VLOOKUP(A282,Exceptions!A:A,1,0)),1,0)</f>
        <v>1</v>
      </c>
    </row>
    <row r="283" spans="1:2" x14ac:dyDescent="0.25">
      <c r="A283" s="2">
        <v>45940</v>
      </c>
      <c r="B283">
        <f>IF(ISNA(VLOOKUP(A283,Exceptions!A:A,1,0)),1,0)</f>
        <v>1</v>
      </c>
    </row>
    <row r="284" spans="1:2" x14ac:dyDescent="0.25">
      <c r="A284" s="2">
        <v>45941</v>
      </c>
      <c r="B284">
        <f>IF(ISNA(VLOOKUP(A284,Exceptions!A:A,1,0)),1,0)</f>
        <v>1</v>
      </c>
    </row>
    <row r="285" spans="1:2" x14ac:dyDescent="0.25">
      <c r="A285" s="2">
        <v>45942</v>
      </c>
      <c r="B285">
        <f>IF(ISNA(VLOOKUP(A285,Exceptions!A:A,1,0)),1,0)</f>
        <v>0</v>
      </c>
    </row>
    <row r="286" spans="1:2" x14ac:dyDescent="0.25">
      <c r="A286" s="2">
        <v>45943</v>
      </c>
      <c r="B286">
        <f>IF(ISNA(VLOOKUP(A286,Exceptions!A:A,1,0)),1,0)</f>
        <v>1</v>
      </c>
    </row>
    <row r="287" spans="1:2" x14ac:dyDescent="0.25">
      <c r="A287" s="2">
        <v>45944</v>
      </c>
      <c r="B287">
        <f>IF(ISNA(VLOOKUP(A287,Exceptions!A:A,1,0)),1,0)</f>
        <v>1</v>
      </c>
    </row>
    <row r="288" spans="1:2" x14ac:dyDescent="0.25">
      <c r="A288" s="2">
        <v>45945</v>
      </c>
      <c r="B288">
        <f>IF(ISNA(VLOOKUP(A288,Exceptions!A:A,1,0)),1,0)</f>
        <v>1</v>
      </c>
    </row>
    <row r="289" spans="1:2" x14ac:dyDescent="0.25">
      <c r="A289" s="2">
        <v>45946</v>
      </c>
      <c r="B289">
        <f>IF(ISNA(VLOOKUP(A289,Exceptions!A:A,1,0)),1,0)</f>
        <v>1</v>
      </c>
    </row>
    <row r="290" spans="1:2" x14ac:dyDescent="0.25">
      <c r="A290" s="2">
        <v>45947</v>
      </c>
      <c r="B290">
        <f>IF(ISNA(VLOOKUP(A290,Exceptions!A:A,1,0)),1,0)</f>
        <v>1</v>
      </c>
    </row>
    <row r="291" spans="1:2" x14ac:dyDescent="0.25">
      <c r="A291" s="2">
        <v>45948</v>
      </c>
      <c r="B291">
        <f>IF(ISNA(VLOOKUP(A291,Exceptions!A:A,1,0)),1,0)</f>
        <v>1</v>
      </c>
    </row>
    <row r="292" spans="1:2" x14ac:dyDescent="0.25">
      <c r="A292" s="2">
        <v>45949</v>
      </c>
      <c r="B292">
        <f>IF(ISNA(VLOOKUP(A292,Exceptions!A:A,1,0)),1,0)</f>
        <v>1</v>
      </c>
    </row>
    <row r="293" spans="1:2" x14ac:dyDescent="0.25">
      <c r="A293" s="2">
        <v>45950</v>
      </c>
      <c r="B293">
        <f>IF(ISNA(VLOOKUP(A293,Exceptions!A:A,1,0)),1,0)</f>
        <v>1</v>
      </c>
    </row>
    <row r="294" spans="1:2" x14ac:dyDescent="0.25">
      <c r="A294" s="2">
        <v>45951</v>
      </c>
      <c r="B294">
        <f>IF(ISNA(VLOOKUP(A294,Exceptions!A:A,1,0)),1,0)</f>
        <v>1</v>
      </c>
    </row>
    <row r="295" spans="1:2" x14ac:dyDescent="0.25">
      <c r="A295" s="2">
        <v>45952</v>
      </c>
      <c r="B295">
        <f>IF(ISNA(VLOOKUP(A295,Exceptions!A:A,1,0)),1,0)</f>
        <v>1</v>
      </c>
    </row>
    <row r="296" spans="1:2" x14ac:dyDescent="0.25">
      <c r="A296" s="2">
        <v>45953</v>
      </c>
      <c r="B296">
        <f>IF(ISNA(VLOOKUP(A296,Exceptions!A:A,1,0)),1,0)</f>
        <v>1</v>
      </c>
    </row>
    <row r="297" spans="1:2" x14ac:dyDescent="0.25">
      <c r="A297" s="2">
        <v>45954</v>
      </c>
      <c r="B297">
        <f>IF(ISNA(VLOOKUP(A297,Exceptions!A:A,1,0)),1,0)</f>
        <v>1</v>
      </c>
    </row>
    <row r="298" spans="1:2" x14ac:dyDescent="0.25">
      <c r="A298" s="2">
        <v>45955</v>
      </c>
      <c r="B298">
        <f>IF(ISNA(VLOOKUP(A298,Exceptions!A:A,1,0)),1,0)</f>
        <v>1</v>
      </c>
    </row>
    <row r="299" spans="1:2" x14ac:dyDescent="0.25">
      <c r="A299" s="2">
        <v>45956</v>
      </c>
      <c r="B299">
        <f>IF(ISNA(VLOOKUP(A299,Exceptions!A:A,1,0)),1,0)</f>
        <v>1</v>
      </c>
    </row>
    <row r="300" spans="1:2" x14ac:dyDescent="0.25">
      <c r="A300" s="2">
        <v>45957</v>
      </c>
      <c r="B300">
        <f>IF(ISNA(VLOOKUP(A300,Exceptions!A:A,1,0)),1,0)</f>
        <v>1</v>
      </c>
    </row>
    <row r="301" spans="1:2" x14ac:dyDescent="0.25">
      <c r="A301" s="2">
        <v>45958</v>
      </c>
      <c r="B301">
        <f>IF(ISNA(VLOOKUP(A301,Exceptions!A:A,1,0)),1,0)</f>
        <v>1</v>
      </c>
    </row>
    <row r="302" spans="1:2" x14ac:dyDescent="0.25">
      <c r="A302" s="2">
        <v>45959</v>
      </c>
      <c r="B302">
        <f>IF(ISNA(VLOOKUP(A302,Exceptions!A:A,1,0)),1,0)</f>
        <v>1</v>
      </c>
    </row>
    <row r="303" spans="1:2" x14ac:dyDescent="0.25">
      <c r="A303" s="2">
        <v>45960</v>
      </c>
      <c r="B303">
        <f>IF(ISNA(VLOOKUP(A303,Exceptions!A:A,1,0)),1,0)</f>
        <v>1</v>
      </c>
    </row>
    <row r="304" spans="1:2" x14ac:dyDescent="0.25">
      <c r="A304" s="2">
        <v>45961</v>
      </c>
      <c r="B304">
        <f>IF(ISNA(VLOOKUP(A304,Exceptions!A:A,1,0)),1,0)</f>
        <v>1</v>
      </c>
    </row>
    <row r="305" spans="1:2" x14ac:dyDescent="0.25">
      <c r="A305" s="2">
        <v>45962</v>
      </c>
      <c r="B305">
        <f>IF(ISNA(VLOOKUP(A305,Exceptions!A:A,1,0)),1,0)</f>
        <v>1</v>
      </c>
    </row>
    <row r="306" spans="1:2" x14ac:dyDescent="0.25">
      <c r="A306" s="2">
        <v>45963</v>
      </c>
      <c r="B306">
        <f>IF(ISNA(VLOOKUP(A306,Exceptions!A:A,1,0)),1,0)</f>
        <v>0</v>
      </c>
    </row>
    <row r="307" spans="1:2" x14ac:dyDescent="0.25">
      <c r="A307" s="2">
        <v>45964</v>
      </c>
      <c r="B307">
        <f>IF(ISNA(VLOOKUP(A307,Exceptions!A:A,1,0)),1,0)</f>
        <v>1</v>
      </c>
    </row>
    <row r="308" spans="1:2" x14ac:dyDescent="0.25">
      <c r="A308" s="2">
        <v>45965</v>
      </c>
      <c r="B308">
        <f>IF(ISNA(VLOOKUP(A308,Exceptions!A:A,1,0)),1,0)</f>
        <v>1</v>
      </c>
    </row>
    <row r="309" spans="1:2" x14ac:dyDescent="0.25">
      <c r="A309" s="2">
        <v>45966</v>
      </c>
      <c r="B309">
        <f>IF(ISNA(VLOOKUP(A309,Exceptions!A:A,1,0)),1,0)</f>
        <v>1</v>
      </c>
    </row>
    <row r="310" spans="1:2" x14ac:dyDescent="0.25">
      <c r="A310" s="2">
        <v>45967</v>
      </c>
      <c r="B310">
        <f>IF(ISNA(VLOOKUP(A310,Exceptions!A:A,1,0)),1,0)</f>
        <v>1</v>
      </c>
    </row>
    <row r="311" spans="1:2" x14ac:dyDescent="0.25">
      <c r="A311" s="2">
        <v>45968</v>
      </c>
      <c r="B311">
        <f>IF(ISNA(VLOOKUP(A311,Exceptions!A:A,1,0)),1,0)</f>
        <v>1</v>
      </c>
    </row>
    <row r="312" spans="1:2" x14ac:dyDescent="0.25">
      <c r="A312" s="2">
        <v>45969</v>
      </c>
      <c r="B312">
        <f>IF(ISNA(VLOOKUP(A312,Exceptions!A:A,1,0)),1,0)</f>
        <v>1</v>
      </c>
    </row>
    <row r="313" spans="1:2" x14ac:dyDescent="0.25">
      <c r="A313" s="2">
        <v>45970</v>
      </c>
      <c r="B313">
        <f>IF(ISNA(VLOOKUP(A313,Exceptions!A:A,1,0)),1,0)</f>
        <v>1</v>
      </c>
    </row>
    <row r="314" spans="1:2" x14ac:dyDescent="0.25">
      <c r="A314" s="2">
        <v>45971</v>
      </c>
      <c r="B314">
        <f>IF(ISNA(VLOOKUP(A314,Exceptions!A:A,1,0)),1,0)</f>
        <v>1</v>
      </c>
    </row>
    <row r="315" spans="1:2" x14ac:dyDescent="0.25">
      <c r="A315" s="2">
        <v>45972</v>
      </c>
      <c r="B315">
        <f>IF(ISNA(VLOOKUP(A315,Exceptions!A:A,1,0)),1,0)</f>
        <v>1</v>
      </c>
    </row>
    <row r="316" spans="1:2" x14ac:dyDescent="0.25">
      <c r="A316" s="2">
        <v>45973</v>
      </c>
      <c r="B316">
        <f>IF(ISNA(VLOOKUP(A316,Exceptions!A:A,1,0)),1,0)</f>
        <v>1</v>
      </c>
    </row>
    <row r="317" spans="1:2" x14ac:dyDescent="0.25">
      <c r="A317" s="2">
        <v>45974</v>
      </c>
      <c r="B317">
        <f>IF(ISNA(VLOOKUP(A317,Exceptions!A:A,1,0)),1,0)</f>
        <v>1</v>
      </c>
    </row>
    <row r="318" spans="1:2" x14ac:dyDescent="0.25">
      <c r="A318" s="2">
        <v>45975</v>
      </c>
      <c r="B318">
        <f>IF(ISNA(VLOOKUP(A318,Exceptions!A:A,1,0)),1,0)</f>
        <v>1</v>
      </c>
    </row>
    <row r="319" spans="1:2" x14ac:dyDescent="0.25">
      <c r="A319" s="2">
        <v>45976</v>
      </c>
      <c r="B319">
        <f>IF(ISNA(VLOOKUP(A319,Exceptions!A:A,1,0)),1,0)</f>
        <v>0</v>
      </c>
    </row>
    <row r="320" spans="1:2" x14ac:dyDescent="0.25">
      <c r="A320" s="2">
        <v>45977</v>
      </c>
      <c r="B320">
        <f>IF(ISNA(VLOOKUP(A320,Exceptions!A:A,1,0)),1,0)</f>
        <v>1</v>
      </c>
    </row>
    <row r="321" spans="1:2" x14ac:dyDescent="0.25">
      <c r="A321" s="2">
        <v>45978</v>
      </c>
      <c r="B321">
        <f>IF(ISNA(VLOOKUP(A321,Exceptions!A:A,1,0)),1,0)</f>
        <v>1</v>
      </c>
    </row>
    <row r="322" spans="1:2" x14ac:dyDescent="0.25">
      <c r="A322" s="2">
        <v>45979</v>
      </c>
      <c r="B322">
        <f>IF(ISNA(VLOOKUP(A322,Exceptions!A:A,1,0)),1,0)</f>
        <v>1</v>
      </c>
    </row>
    <row r="323" spans="1:2" x14ac:dyDescent="0.25">
      <c r="A323" s="2">
        <v>45980</v>
      </c>
      <c r="B323">
        <f>IF(ISNA(VLOOKUP(A323,Exceptions!A:A,1,0)),1,0)</f>
        <v>1</v>
      </c>
    </row>
    <row r="324" spans="1:2" x14ac:dyDescent="0.25">
      <c r="A324" s="2">
        <v>45981</v>
      </c>
      <c r="B324">
        <f>IF(ISNA(VLOOKUP(A324,Exceptions!A:A,1,0)),1,0)</f>
        <v>0</v>
      </c>
    </row>
    <row r="325" spans="1:2" x14ac:dyDescent="0.25">
      <c r="A325" s="2">
        <v>45982</v>
      </c>
      <c r="B325">
        <f>IF(ISNA(VLOOKUP(A325,Exceptions!A:A,1,0)),1,0)</f>
        <v>1</v>
      </c>
    </row>
    <row r="326" spans="1:2" x14ac:dyDescent="0.25">
      <c r="A326" s="2">
        <v>45983</v>
      </c>
      <c r="B326">
        <f>IF(ISNA(VLOOKUP(A326,Exceptions!A:A,1,0)),1,0)</f>
        <v>1</v>
      </c>
    </row>
    <row r="327" spans="1:2" x14ac:dyDescent="0.25">
      <c r="A327" s="2">
        <v>45984</v>
      </c>
      <c r="B327">
        <f>IF(ISNA(VLOOKUP(A327,Exceptions!A:A,1,0)),1,0)</f>
        <v>1</v>
      </c>
    </row>
    <row r="328" spans="1:2" x14ac:dyDescent="0.25">
      <c r="A328" s="2">
        <v>45985</v>
      </c>
      <c r="B328">
        <f>IF(ISNA(VLOOKUP(A328,Exceptions!A:A,1,0)),1,0)</f>
        <v>1</v>
      </c>
    </row>
    <row r="329" spans="1:2" x14ac:dyDescent="0.25">
      <c r="A329" s="2">
        <v>45986</v>
      </c>
      <c r="B329">
        <f>IF(ISNA(VLOOKUP(A329,Exceptions!A:A,1,0)),1,0)</f>
        <v>1</v>
      </c>
    </row>
    <row r="330" spans="1:2" x14ac:dyDescent="0.25">
      <c r="A330" s="2">
        <v>45987</v>
      </c>
      <c r="B330">
        <f>IF(ISNA(VLOOKUP(A330,Exceptions!A:A,1,0)),1,0)</f>
        <v>1</v>
      </c>
    </row>
    <row r="331" spans="1:2" x14ac:dyDescent="0.25">
      <c r="A331" s="2">
        <v>45988</v>
      </c>
      <c r="B331">
        <f>IF(ISNA(VLOOKUP(A331,Exceptions!A:A,1,0)),1,0)</f>
        <v>1</v>
      </c>
    </row>
    <row r="332" spans="1:2" x14ac:dyDescent="0.25">
      <c r="A332" s="2">
        <v>45989</v>
      </c>
      <c r="B332">
        <f>IF(ISNA(VLOOKUP(A332,Exceptions!A:A,1,0)),1,0)</f>
        <v>1</v>
      </c>
    </row>
    <row r="333" spans="1:2" x14ac:dyDescent="0.25">
      <c r="A333" s="2">
        <v>45990</v>
      </c>
      <c r="B333">
        <f>IF(ISNA(VLOOKUP(A333,Exceptions!A:A,1,0)),1,0)</f>
        <v>1</v>
      </c>
    </row>
    <row r="334" spans="1:2" x14ac:dyDescent="0.25">
      <c r="A334" s="2">
        <v>45991</v>
      </c>
      <c r="B334">
        <f>IF(ISNA(VLOOKUP(A334,Exceptions!A:A,1,0)),1,0)</f>
        <v>1</v>
      </c>
    </row>
    <row r="335" spans="1:2" x14ac:dyDescent="0.25">
      <c r="A335" s="2">
        <v>45992</v>
      </c>
      <c r="B335">
        <f>IF(ISNA(VLOOKUP(A335,Exceptions!A:A,1,0)),1,0)</f>
        <v>1</v>
      </c>
    </row>
    <row r="336" spans="1:2" x14ac:dyDescent="0.25">
      <c r="A336" s="2">
        <v>45993</v>
      </c>
      <c r="B336">
        <f>IF(ISNA(VLOOKUP(A336,Exceptions!A:A,1,0)),1,0)</f>
        <v>1</v>
      </c>
    </row>
    <row r="337" spans="1:2" x14ac:dyDescent="0.25">
      <c r="A337" s="2">
        <v>45994</v>
      </c>
      <c r="B337">
        <f>IF(ISNA(VLOOKUP(A337,Exceptions!A:A,1,0)),1,0)</f>
        <v>1</v>
      </c>
    </row>
    <row r="338" spans="1:2" x14ac:dyDescent="0.25">
      <c r="A338" s="2">
        <v>45995</v>
      </c>
      <c r="B338">
        <f>IF(ISNA(VLOOKUP(A338,Exceptions!A:A,1,0)),1,0)</f>
        <v>1</v>
      </c>
    </row>
    <row r="339" spans="1:2" x14ac:dyDescent="0.25">
      <c r="A339" s="2">
        <v>45996</v>
      </c>
      <c r="B339">
        <f>IF(ISNA(VLOOKUP(A339,Exceptions!A:A,1,0)),1,0)</f>
        <v>1</v>
      </c>
    </row>
    <row r="340" spans="1:2" x14ac:dyDescent="0.25">
      <c r="A340" s="2">
        <v>45997</v>
      </c>
      <c r="B340">
        <f>IF(ISNA(VLOOKUP(A340,Exceptions!A:A,1,0)),1,0)</f>
        <v>1</v>
      </c>
    </row>
    <row r="341" spans="1:2" x14ac:dyDescent="0.25">
      <c r="A341" s="2">
        <v>45998</v>
      </c>
      <c r="B341">
        <f>IF(ISNA(VLOOKUP(A341,Exceptions!A:A,1,0)),1,0)</f>
        <v>1</v>
      </c>
    </row>
    <row r="342" spans="1:2" x14ac:dyDescent="0.25">
      <c r="A342" s="2">
        <v>45999</v>
      </c>
      <c r="B342">
        <f>IF(ISNA(VLOOKUP(A342,Exceptions!A:A,1,0)),1,0)</f>
        <v>1</v>
      </c>
    </row>
    <row r="343" spans="1:2" x14ac:dyDescent="0.25">
      <c r="A343" s="2">
        <v>46000</v>
      </c>
      <c r="B343">
        <f>IF(ISNA(VLOOKUP(A343,Exceptions!A:A,1,0)),1,0)</f>
        <v>1</v>
      </c>
    </row>
    <row r="344" spans="1:2" x14ac:dyDescent="0.25">
      <c r="A344" s="2">
        <v>46001</v>
      </c>
      <c r="B344">
        <f>IF(ISNA(VLOOKUP(A344,Exceptions!A:A,1,0)),1,0)</f>
        <v>1</v>
      </c>
    </row>
    <row r="345" spans="1:2" x14ac:dyDescent="0.25">
      <c r="A345" s="2">
        <v>46002</v>
      </c>
      <c r="B345">
        <f>IF(ISNA(VLOOKUP(A345,Exceptions!A:A,1,0)),1,0)</f>
        <v>1</v>
      </c>
    </row>
    <row r="346" spans="1:2" x14ac:dyDescent="0.25">
      <c r="A346" s="2">
        <v>46003</v>
      </c>
      <c r="B346">
        <f>IF(ISNA(VLOOKUP(A346,Exceptions!A:A,1,0)),1,0)</f>
        <v>1</v>
      </c>
    </row>
    <row r="347" spans="1:2" x14ac:dyDescent="0.25">
      <c r="A347" s="2">
        <v>46004</v>
      </c>
      <c r="B347">
        <f>IF(ISNA(VLOOKUP(A347,Exceptions!A:A,1,0)),1,0)</f>
        <v>1</v>
      </c>
    </row>
    <row r="348" spans="1:2" x14ac:dyDescent="0.25">
      <c r="A348" s="2">
        <v>46005</v>
      </c>
      <c r="B348">
        <f>IF(ISNA(VLOOKUP(A348,Exceptions!A:A,1,0)),1,0)</f>
        <v>1</v>
      </c>
    </row>
    <row r="349" spans="1:2" x14ac:dyDescent="0.25">
      <c r="A349" s="2">
        <v>46006</v>
      </c>
      <c r="B349">
        <f>IF(ISNA(VLOOKUP(A349,Exceptions!A:A,1,0)),1,0)</f>
        <v>1</v>
      </c>
    </row>
    <row r="350" spans="1:2" x14ac:dyDescent="0.25">
      <c r="A350" s="2">
        <v>46007</v>
      </c>
      <c r="B350">
        <f>IF(ISNA(VLOOKUP(A350,Exceptions!A:A,1,0)),1,0)</f>
        <v>1</v>
      </c>
    </row>
    <row r="351" spans="1:2" x14ac:dyDescent="0.25">
      <c r="A351" s="2">
        <v>46008</v>
      </c>
      <c r="B351">
        <f>IF(ISNA(VLOOKUP(A351,Exceptions!A:A,1,0)),1,0)</f>
        <v>1</v>
      </c>
    </row>
    <row r="352" spans="1:2" x14ac:dyDescent="0.25">
      <c r="A352" s="2">
        <v>46009</v>
      </c>
      <c r="B352">
        <f>IF(ISNA(VLOOKUP(A352,Exceptions!A:A,1,0)),1,0)</f>
        <v>1</v>
      </c>
    </row>
    <row r="353" spans="1:2" x14ac:dyDescent="0.25">
      <c r="A353" s="2">
        <v>46010</v>
      </c>
      <c r="B353">
        <f>IF(ISNA(VLOOKUP(A353,Exceptions!A:A,1,0)),1,0)</f>
        <v>1</v>
      </c>
    </row>
    <row r="354" spans="1:2" x14ac:dyDescent="0.25">
      <c r="A354" s="2">
        <v>46011</v>
      </c>
      <c r="B354">
        <f>IF(ISNA(VLOOKUP(A354,Exceptions!A:A,1,0)),1,0)</f>
        <v>1</v>
      </c>
    </row>
    <row r="355" spans="1:2" x14ac:dyDescent="0.25">
      <c r="A355" s="2">
        <v>46012</v>
      </c>
      <c r="B355">
        <f>IF(ISNA(VLOOKUP(A355,Exceptions!A:A,1,0)),1,0)</f>
        <v>1</v>
      </c>
    </row>
    <row r="356" spans="1:2" x14ac:dyDescent="0.25">
      <c r="A356" s="2">
        <v>46013</v>
      </c>
      <c r="B356">
        <f>IF(ISNA(VLOOKUP(A356,Exceptions!A:A,1,0)),1,0)</f>
        <v>1</v>
      </c>
    </row>
    <row r="357" spans="1:2" x14ac:dyDescent="0.25">
      <c r="A357" s="2">
        <v>46014</v>
      </c>
      <c r="B357">
        <f>IF(ISNA(VLOOKUP(A357,Exceptions!A:A,1,0)),1,0)</f>
        <v>1</v>
      </c>
    </row>
    <row r="358" spans="1:2" x14ac:dyDescent="0.25">
      <c r="A358" s="2">
        <v>46015</v>
      </c>
      <c r="B358">
        <f>IF(ISNA(VLOOKUP(A358,Exceptions!A:A,1,0)),1,0)</f>
        <v>1</v>
      </c>
    </row>
    <row r="359" spans="1:2" x14ac:dyDescent="0.25">
      <c r="A359" s="2">
        <v>46016</v>
      </c>
      <c r="B359">
        <f>IF(ISNA(VLOOKUP(A359,Exceptions!A:A,1,0)),1,0)</f>
        <v>0</v>
      </c>
    </row>
    <row r="360" spans="1:2" x14ac:dyDescent="0.25">
      <c r="A360" s="2">
        <v>46017</v>
      </c>
      <c r="B360">
        <f>IF(ISNA(VLOOKUP(A360,Exceptions!A:A,1,0)),1,0)</f>
        <v>1</v>
      </c>
    </row>
    <row r="361" spans="1:2" x14ac:dyDescent="0.25">
      <c r="A361" s="2">
        <v>46018</v>
      </c>
      <c r="B361">
        <f>IF(ISNA(VLOOKUP(A361,Exceptions!A:A,1,0)),1,0)</f>
        <v>1</v>
      </c>
    </row>
    <row r="362" spans="1:2" x14ac:dyDescent="0.25">
      <c r="A362" s="2">
        <v>46019</v>
      </c>
      <c r="B362">
        <f>IF(ISNA(VLOOKUP(A362,Exceptions!A:A,1,0)),1,0)</f>
        <v>1</v>
      </c>
    </row>
    <row r="363" spans="1:2" x14ac:dyDescent="0.25">
      <c r="A363" s="2">
        <v>46020</v>
      </c>
      <c r="B363">
        <f>IF(ISNA(VLOOKUP(A363,Exceptions!A:A,1,0)),1,0)</f>
        <v>1</v>
      </c>
    </row>
    <row r="364" spans="1:2" x14ac:dyDescent="0.25">
      <c r="A364" s="2">
        <v>46021</v>
      </c>
      <c r="B364">
        <f>IF(ISNA(VLOOKUP(A364,Exceptions!A:A,1,0)),1,0)</f>
        <v>1</v>
      </c>
    </row>
    <row r="365" spans="1:2" x14ac:dyDescent="0.25">
      <c r="A365" s="2">
        <v>46022</v>
      </c>
      <c r="B365">
        <f>IF(ISNA(VLOOKUP(A365,Exceptions!A:A,1,0)),1,0)</f>
        <v>1</v>
      </c>
    </row>
    <row r="366" spans="1:2" x14ac:dyDescent="0.25">
      <c r="A366" s="2">
        <v>46023</v>
      </c>
      <c r="B366">
        <f>IF(ISNA(VLOOKUP(A366,Exceptions!A:A,1,0)),1,0)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9ED7-F063-48FA-9413-CB04E1AFD48D}">
  <dimension ref="A1:B4"/>
  <sheetViews>
    <sheetView workbookViewId="0">
      <selection activeCell="E5" sqref="E5"/>
    </sheetView>
  </sheetViews>
  <sheetFormatPr defaultRowHeight="15" x14ac:dyDescent="0.25"/>
  <cols>
    <col min="1" max="1" width="13.42578125" bestFit="1" customWidth="1"/>
    <col min="2" max="2" width="10.42578125" bestFit="1" customWidth="1"/>
    <col min="3" max="3" width="9.5703125" bestFit="1" customWidth="1"/>
    <col min="4" max="4" width="2" bestFit="1" customWidth="1"/>
  </cols>
  <sheetData>
    <row r="1" spans="1:2" x14ac:dyDescent="0.25">
      <c r="A1" s="4" t="s">
        <v>2</v>
      </c>
      <c r="B1" s="6" t="s">
        <v>27</v>
      </c>
    </row>
    <row r="2" spans="1:2" x14ac:dyDescent="0.25">
      <c r="A2" t="s">
        <v>3</v>
      </c>
      <c r="B2" s="7">
        <v>45670</v>
      </c>
    </row>
    <row r="3" spans="1:2" x14ac:dyDescent="0.25">
      <c r="A3" t="s">
        <v>4</v>
      </c>
      <c r="B3" s="6" t="s">
        <v>22</v>
      </c>
    </row>
    <row r="4" spans="1:2" x14ac:dyDescent="0.25">
      <c r="A4" t="s">
        <v>23</v>
      </c>
      <c r="B4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37198-CD47-4EF9-A423-620313CE1C0B}">
  <dimension ref="A1:D3"/>
  <sheetViews>
    <sheetView workbookViewId="0">
      <selection activeCell="A2" sqref="A2"/>
    </sheetView>
  </sheetViews>
  <sheetFormatPr defaultRowHeight="15" x14ac:dyDescent="0.25"/>
  <cols>
    <col min="1" max="1" width="7.5703125" bestFit="1" customWidth="1"/>
    <col min="2" max="2" width="9.28515625" bestFit="1" customWidth="1"/>
    <col min="3" max="3" width="7.5703125" bestFit="1" customWidth="1"/>
  </cols>
  <sheetData>
    <row r="1" spans="1:4" x14ac:dyDescent="0.25">
      <c r="A1" t="s">
        <v>1</v>
      </c>
      <c r="B1" t="s">
        <v>24</v>
      </c>
      <c r="C1" t="s">
        <v>25</v>
      </c>
      <c r="D1">
        <v>1</v>
      </c>
    </row>
    <row r="2" spans="1:4" x14ac:dyDescent="0.25">
      <c r="A2">
        <v>1</v>
      </c>
      <c r="B2" s="8" t="s">
        <v>18</v>
      </c>
      <c r="C2" s="5" t="s">
        <v>20</v>
      </c>
    </row>
    <row r="3" spans="1:4" x14ac:dyDescent="0.25">
      <c r="A3">
        <v>1</v>
      </c>
      <c r="B3" s="5" t="s">
        <v>19</v>
      </c>
      <c r="C3" s="5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B04FA-25B3-4E54-B6CA-90656BAAE1B8}">
  <dimension ref="A1:D65"/>
  <sheetViews>
    <sheetView workbookViewId="0">
      <selection activeCell="D23" sqref="D23"/>
    </sheetView>
  </sheetViews>
  <sheetFormatPr defaultRowHeight="15" x14ac:dyDescent="0.25"/>
  <sheetData>
    <row r="1" spans="1:4" x14ac:dyDescent="0.25">
      <c r="A1" t="s">
        <v>6</v>
      </c>
    </row>
    <row r="2" spans="1:4" x14ac:dyDescent="0.25">
      <c r="A2" t="s">
        <v>7</v>
      </c>
    </row>
    <row r="3" spans="1:4" x14ac:dyDescent="0.25">
      <c r="B3" t="s">
        <v>8</v>
      </c>
    </row>
    <row r="4" spans="1:4" x14ac:dyDescent="0.25">
      <c r="B4" t="s">
        <v>9</v>
      </c>
    </row>
    <row r="5" spans="1:4" x14ac:dyDescent="0.25">
      <c r="C5" t="s">
        <v>10</v>
      </c>
    </row>
    <row r="6" spans="1:4" x14ac:dyDescent="0.25">
      <c r="D6" t="str">
        <f>_xlfn.CONCAT("&lt;hours begin=",Types!B2," end=",Types!C2,"/&gt;")</f>
        <v>&lt;hours begin=07:00 end=10:00/&gt;</v>
      </c>
    </row>
    <row r="7" spans="1:4" x14ac:dyDescent="0.25">
      <c r="D7" t="str">
        <f>_xlfn.CONCAT("&lt;hours begin=",Types!B3," end=",Types!C3,"/&gt;")</f>
        <v>&lt;hours begin=17:00 end=20:00/&gt;</v>
      </c>
    </row>
    <row r="8" spans="1:4" x14ac:dyDescent="0.25">
      <c r="C8" t="s">
        <v>11</v>
      </c>
    </row>
    <row r="9" spans="1:4" x14ac:dyDescent="0.25">
      <c r="B9" t="s">
        <v>12</v>
      </c>
    </row>
    <row r="10" spans="1:4" x14ac:dyDescent="0.25">
      <c r="B10" t="str">
        <f>_xlfn.CONCAT("&lt;configuration timezone = ",Configs!B1," applies_from=",Configs!B2," &gt;")</f>
        <v>&lt;configuration timezone = =-03:00 applies_from=45670 &gt;</v>
      </c>
    </row>
    <row r="11" spans="1:4" x14ac:dyDescent="0.25">
      <c r="C11" t="str">
        <f>_xlfn.CONCAT("&lt;city name=",Configs!B3,"&gt;")</f>
        <v>&lt;city name=São Paulo&gt;</v>
      </c>
    </row>
    <row r="12" spans="1:4" x14ac:dyDescent="0.25">
      <c r="D12" t="s">
        <v>13</v>
      </c>
    </row>
    <row r="13" spans="1:4" x14ac:dyDescent="0.25">
      <c r="D13" t="s">
        <v>14</v>
      </c>
    </row>
    <row r="14" spans="1:4" x14ac:dyDescent="0.25">
      <c r="D14" t="s">
        <v>14</v>
      </c>
    </row>
    <row r="15" spans="1:4" x14ac:dyDescent="0.25">
      <c r="D15" t="s">
        <v>14</v>
      </c>
    </row>
    <row r="16" spans="1:4" x14ac:dyDescent="0.25">
      <c r="D16" t="s">
        <v>14</v>
      </c>
    </row>
    <row r="17" spans="4:4" x14ac:dyDescent="0.25">
      <c r="D17" t="s">
        <v>14</v>
      </c>
    </row>
    <row r="18" spans="4:4" x14ac:dyDescent="0.25">
      <c r="D18" t="s">
        <v>14</v>
      </c>
    </row>
    <row r="19" spans="4:4" x14ac:dyDescent="0.25">
      <c r="D19" t="s">
        <v>14</v>
      </c>
    </row>
    <row r="20" spans="4:4" x14ac:dyDescent="0.25">
      <c r="D20" t="s">
        <v>14</v>
      </c>
    </row>
    <row r="21" spans="4:4" x14ac:dyDescent="0.25">
      <c r="D21" t="s">
        <v>14</v>
      </c>
    </row>
    <row r="22" spans="4:4" x14ac:dyDescent="0.25">
      <c r="D22" t="s">
        <v>14</v>
      </c>
    </row>
    <row r="23" spans="4:4" x14ac:dyDescent="0.25">
      <c r="D23" t="s">
        <v>14</v>
      </c>
    </row>
    <row r="24" spans="4:4" x14ac:dyDescent="0.25">
      <c r="D24" t="s">
        <v>14</v>
      </c>
    </row>
    <row r="25" spans="4:4" x14ac:dyDescent="0.25">
      <c r="D25" t="s">
        <v>14</v>
      </c>
    </row>
    <row r="26" spans="4:4" x14ac:dyDescent="0.25">
      <c r="D26" t="s">
        <v>14</v>
      </c>
    </row>
    <row r="27" spans="4:4" x14ac:dyDescent="0.25">
      <c r="D27" t="s">
        <v>14</v>
      </c>
    </row>
    <row r="28" spans="4:4" x14ac:dyDescent="0.25">
      <c r="D28" t="s">
        <v>14</v>
      </c>
    </row>
    <row r="29" spans="4:4" x14ac:dyDescent="0.25">
      <c r="D29" t="s">
        <v>14</v>
      </c>
    </row>
    <row r="30" spans="4:4" x14ac:dyDescent="0.25">
      <c r="D30" t="s">
        <v>14</v>
      </c>
    </row>
    <row r="31" spans="4:4" x14ac:dyDescent="0.25">
      <c r="D31" t="s">
        <v>14</v>
      </c>
    </row>
    <row r="32" spans="4:4" x14ac:dyDescent="0.25">
      <c r="D32" t="s">
        <v>14</v>
      </c>
    </row>
    <row r="33" spans="4:4" x14ac:dyDescent="0.25">
      <c r="D33" t="s">
        <v>14</v>
      </c>
    </row>
    <row r="34" spans="4:4" x14ac:dyDescent="0.25">
      <c r="D34" t="s">
        <v>14</v>
      </c>
    </row>
    <row r="35" spans="4:4" x14ac:dyDescent="0.25">
      <c r="D35" t="s">
        <v>14</v>
      </c>
    </row>
    <row r="36" spans="4:4" x14ac:dyDescent="0.25">
      <c r="D36" t="s">
        <v>14</v>
      </c>
    </row>
    <row r="37" spans="4:4" x14ac:dyDescent="0.25">
      <c r="D37" t="s">
        <v>14</v>
      </c>
    </row>
    <row r="38" spans="4:4" x14ac:dyDescent="0.25">
      <c r="D38" t="s">
        <v>14</v>
      </c>
    </row>
    <row r="39" spans="4:4" x14ac:dyDescent="0.25">
      <c r="D39" t="s">
        <v>14</v>
      </c>
    </row>
    <row r="40" spans="4:4" x14ac:dyDescent="0.25">
      <c r="D40" t="s">
        <v>14</v>
      </c>
    </row>
    <row r="41" spans="4:4" x14ac:dyDescent="0.25">
      <c r="D41" t="s">
        <v>14</v>
      </c>
    </row>
    <row r="42" spans="4:4" x14ac:dyDescent="0.25">
      <c r="D42" t="s">
        <v>14</v>
      </c>
    </row>
    <row r="43" spans="4:4" x14ac:dyDescent="0.25">
      <c r="D43" t="s">
        <v>14</v>
      </c>
    </row>
    <row r="44" spans="4:4" x14ac:dyDescent="0.25">
      <c r="D44" t="s">
        <v>14</v>
      </c>
    </row>
    <row r="45" spans="4:4" x14ac:dyDescent="0.25">
      <c r="D45" t="s">
        <v>14</v>
      </c>
    </row>
    <row r="46" spans="4:4" x14ac:dyDescent="0.25">
      <c r="D46" t="s">
        <v>14</v>
      </c>
    </row>
    <row r="47" spans="4:4" x14ac:dyDescent="0.25">
      <c r="D47" t="s">
        <v>14</v>
      </c>
    </row>
    <row r="48" spans="4:4" x14ac:dyDescent="0.25">
      <c r="D48" t="s">
        <v>14</v>
      </c>
    </row>
    <row r="49" spans="2:4" x14ac:dyDescent="0.25">
      <c r="D49" t="s">
        <v>14</v>
      </c>
    </row>
    <row r="50" spans="2:4" x14ac:dyDescent="0.25">
      <c r="D50" t="s">
        <v>14</v>
      </c>
    </row>
    <row r="51" spans="2:4" x14ac:dyDescent="0.25">
      <c r="D51" t="s">
        <v>14</v>
      </c>
    </row>
    <row r="52" spans="2:4" x14ac:dyDescent="0.25">
      <c r="D52" t="s">
        <v>14</v>
      </c>
    </row>
    <row r="53" spans="2:4" x14ac:dyDescent="0.25">
      <c r="D53" t="s">
        <v>14</v>
      </c>
    </row>
    <row r="54" spans="2:4" x14ac:dyDescent="0.25">
      <c r="D54" t="s">
        <v>14</v>
      </c>
    </row>
    <row r="55" spans="2:4" x14ac:dyDescent="0.25">
      <c r="D55" t="s">
        <v>14</v>
      </c>
    </row>
    <row r="56" spans="2:4" x14ac:dyDescent="0.25">
      <c r="D56" t="s">
        <v>14</v>
      </c>
    </row>
    <row r="57" spans="2:4" x14ac:dyDescent="0.25">
      <c r="D57" t="s">
        <v>14</v>
      </c>
    </row>
    <row r="58" spans="2:4" x14ac:dyDescent="0.25">
      <c r="D58" t="s">
        <v>14</v>
      </c>
    </row>
    <row r="59" spans="2:4" x14ac:dyDescent="0.25">
      <c r="D59" t="s">
        <v>14</v>
      </c>
    </row>
    <row r="60" spans="2:4" x14ac:dyDescent="0.25">
      <c r="D60" t="s">
        <v>14</v>
      </c>
    </row>
    <row r="61" spans="2:4" x14ac:dyDescent="0.25">
      <c r="D61" t="s">
        <v>14</v>
      </c>
    </row>
    <row r="62" spans="2:4" x14ac:dyDescent="0.25">
      <c r="D62" t="s">
        <v>14</v>
      </c>
    </row>
    <row r="63" spans="2:4" x14ac:dyDescent="0.25">
      <c r="C63" t="s">
        <v>15</v>
      </c>
    </row>
    <row r="64" spans="2:4" x14ac:dyDescent="0.25">
      <c r="B64" t="s">
        <v>16</v>
      </c>
    </row>
    <row r="65" spans="1:1" x14ac:dyDescent="0.25">
      <c r="A65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EB90-700E-45C3-8618-1E36632AC366}">
  <dimension ref="A1:J65"/>
  <sheetViews>
    <sheetView workbookViewId="0">
      <selection activeCell="C12" sqref="C12"/>
    </sheetView>
  </sheetViews>
  <sheetFormatPr defaultRowHeight="15" x14ac:dyDescent="0.25"/>
  <cols>
    <col min="1" max="1" width="10.7109375" bestFit="1" customWidth="1"/>
    <col min="3" max="3" width="36" bestFit="1" customWidth="1"/>
    <col min="4" max="4" width="12.42578125" bestFit="1" customWidth="1"/>
    <col min="5" max="5" width="30.5703125" bestFit="1" customWidth="1"/>
    <col min="6" max="8" width="11" customWidth="1"/>
    <col min="9" max="9" width="9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>_xlfn.CONCAT(B8:I8)</f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Configs!B2</f>
        <v>45670</v>
      </c>
      <c r="G10" t="s">
        <v>35</v>
      </c>
      <c r="J10" t="str">
        <f>_xlfn.CONCAT(B10:E10,TEXT(F10,"aaaa-mm-dd"),G10)</f>
        <v>&lt;configuration timezone = "-03:00" applies_from="2025-01-13" &gt;</v>
      </c>
    </row>
    <row r="11" spans="1:10" x14ac:dyDescent="0.25">
      <c r="A11" s="2">
        <f>F10</f>
        <v>45670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45670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45677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45684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45691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45698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45705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t="str">
        <f t="shared" si="0"/>
        <v>&lt;day delta_days_from_previos="7" type_number="1"/&gt;</v>
      </c>
    </row>
    <row r="18" spans="1:10" x14ac:dyDescent="0.25">
      <c r="A18" s="2">
        <f t="shared" si="1"/>
        <v>45712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45719</v>
      </c>
      <c r="E19" t="s">
        <v>37</v>
      </c>
      <c r="F19">
        <v>7</v>
      </c>
      <c r="G19" t="s">
        <v>38</v>
      </c>
      <c r="H19">
        <f>VLOOKUP(A19,Calendário!A:B,2,0)</f>
        <v>0</v>
      </c>
      <c r="I19" t="s">
        <v>28</v>
      </c>
      <c r="J19" t="str">
        <f t="shared" si="0"/>
        <v>&lt;day delta_days_from_previos="7" type_number="0"/&gt;</v>
      </c>
    </row>
    <row r="20" spans="1:10" x14ac:dyDescent="0.25">
      <c r="A20" s="2">
        <f t="shared" si="1"/>
        <v>45726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45733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45740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45747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45754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45761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45768</v>
      </c>
      <c r="E26" t="s">
        <v>37</v>
      </c>
      <c r="F26">
        <v>7</v>
      </c>
      <c r="G26" t="s">
        <v>38</v>
      </c>
      <c r="H26">
        <f>VLOOKUP(A26,Calendário!A:B,2,0)</f>
        <v>0</v>
      </c>
      <c r="I26" t="s">
        <v>28</v>
      </c>
      <c r="J26" t="str">
        <f t="shared" si="0"/>
        <v>&lt;day delta_days_from_previos="7" type_number="0"/&gt;</v>
      </c>
    </row>
    <row r="27" spans="1:10" x14ac:dyDescent="0.25">
      <c r="A27" s="2">
        <f t="shared" si="1"/>
        <v>45775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45782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45789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45796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45803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45810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45817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45824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45831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45838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45845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45852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45859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45866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45873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45880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45887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45894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45901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45908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45915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45922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45929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45936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45943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45950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45957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45964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45971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45978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45985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45992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45999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46006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46013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46020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54CE-B2A8-4F6F-AFF5-6069EA69B9F3}">
  <dimension ref="A1:D49"/>
  <sheetViews>
    <sheetView workbookViewId="0">
      <selection activeCell="D1" sqref="D1:D1048576"/>
    </sheetView>
  </sheetViews>
  <sheetFormatPr defaultRowHeight="15" x14ac:dyDescent="0.25"/>
  <cols>
    <col min="4" max="4" width="38.28515625" customWidth="1"/>
  </cols>
  <sheetData>
    <row r="1" spans="1:4" x14ac:dyDescent="0.25">
      <c r="A1" t="s">
        <v>13</v>
      </c>
    </row>
    <row r="2" spans="1:4" x14ac:dyDescent="0.25">
      <c r="D2" t="s">
        <v>14</v>
      </c>
    </row>
    <row r="3" spans="1:4" x14ac:dyDescent="0.25">
      <c r="D3" t="s">
        <v>14</v>
      </c>
    </row>
    <row r="4" spans="1:4" x14ac:dyDescent="0.25">
      <c r="D4" t="s">
        <v>14</v>
      </c>
    </row>
    <row r="5" spans="1:4" x14ac:dyDescent="0.25">
      <c r="D5" t="s">
        <v>14</v>
      </c>
    </row>
    <row r="6" spans="1:4" x14ac:dyDescent="0.25">
      <c r="D6" t="s">
        <v>14</v>
      </c>
    </row>
    <row r="7" spans="1:4" x14ac:dyDescent="0.25">
      <c r="D7" t="s">
        <v>14</v>
      </c>
    </row>
    <row r="8" spans="1:4" x14ac:dyDescent="0.25">
      <c r="D8" t="s">
        <v>14</v>
      </c>
    </row>
    <row r="9" spans="1:4" x14ac:dyDescent="0.25">
      <c r="D9" t="s">
        <v>14</v>
      </c>
    </row>
    <row r="10" spans="1:4" x14ac:dyDescent="0.25">
      <c r="D10" t="s">
        <v>14</v>
      </c>
    </row>
    <row r="11" spans="1:4" x14ac:dyDescent="0.25">
      <c r="D11" t="s">
        <v>14</v>
      </c>
    </row>
    <row r="12" spans="1:4" x14ac:dyDescent="0.25">
      <c r="D12" t="s">
        <v>14</v>
      </c>
    </row>
    <row r="13" spans="1:4" x14ac:dyDescent="0.25">
      <c r="D13" t="s">
        <v>14</v>
      </c>
    </row>
    <row r="14" spans="1:4" x14ac:dyDescent="0.25">
      <c r="D14" t="s">
        <v>14</v>
      </c>
    </row>
    <row r="15" spans="1:4" x14ac:dyDescent="0.25">
      <c r="D15" t="s">
        <v>14</v>
      </c>
    </row>
    <row r="16" spans="1:4" x14ac:dyDescent="0.25">
      <c r="D16" t="s">
        <v>14</v>
      </c>
    </row>
    <row r="17" spans="4:4" x14ac:dyDescent="0.25">
      <c r="D17" t="s">
        <v>14</v>
      </c>
    </row>
    <row r="18" spans="4:4" x14ac:dyDescent="0.25">
      <c r="D18" t="s">
        <v>14</v>
      </c>
    </row>
    <row r="19" spans="4:4" x14ac:dyDescent="0.25">
      <c r="D19" t="s">
        <v>14</v>
      </c>
    </row>
    <row r="20" spans="4:4" x14ac:dyDescent="0.25">
      <c r="D20" t="s">
        <v>14</v>
      </c>
    </row>
    <row r="21" spans="4:4" x14ac:dyDescent="0.25">
      <c r="D21" t="s">
        <v>14</v>
      </c>
    </row>
    <row r="22" spans="4:4" x14ac:dyDescent="0.25">
      <c r="D22" t="s">
        <v>14</v>
      </c>
    </row>
    <row r="23" spans="4:4" x14ac:dyDescent="0.25">
      <c r="D23" t="s">
        <v>14</v>
      </c>
    </row>
    <row r="24" spans="4:4" x14ac:dyDescent="0.25">
      <c r="D24" t="s">
        <v>14</v>
      </c>
    </row>
    <row r="25" spans="4:4" x14ac:dyDescent="0.25">
      <c r="D25" t="s">
        <v>14</v>
      </c>
    </row>
    <row r="26" spans="4:4" x14ac:dyDescent="0.25">
      <c r="D26" t="s">
        <v>14</v>
      </c>
    </row>
    <row r="27" spans="4:4" x14ac:dyDescent="0.25">
      <c r="D27" t="s">
        <v>14</v>
      </c>
    </row>
    <row r="28" spans="4:4" x14ac:dyDescent="0.25">
      <c r="D28" t="s">
        <v>14</v>
      </c>
    </row>
    <row r="29" spans="4:4" x14ac:dyDescent="0.25">
      <c r="D29" t="s">
        <v>14</v>
      </c>
    </row>
    <row r="30" spans="4:4" x14ac:dyDescent="0.25">
      <c r="D30" t="s">
        <v>14</v>
      </c>
    </row>
    <row r="31" spans="4:4" x14ac:dyDescent="0.25">
      <c r="D31" t="s">
        <v>14</v>
      </c>
    </row>
    <row r="32" spans="4:4" x14ac:dyDescent="0.25">
      <c r="D32" t="s">
        <v>14</v>
      </c>
    </row>
    <row r="33" spans="4:4" x14ac:dyDescent="0.25">
      <c r="D33" t="s">
        <v>14</v>
      </c>
    </row>
    <row r="34" spans="4:4" x14ac:dyDescent="0.25">
      <c r="D34" t="s">
        <v>14</v>
      </c>
    </row>
    <row r="35" spans="4:4" x14ac:dyDescent="0.25">
      <c r="D35" t="s">
        <v>14</v>
      </c>
    </row>
    <row r="36" spans="4:4" x14ac:dyDescent="0.25">
      <c r="D36" t="s">
        <v>14</v>
      </c>
    </row>
    <row r="37" spans="4:4" x14ac:dyDescent="0.25">
      <c r="D37" t="s">
        <v>14</v>
      </c>
    </row>
    <row r="38" spans="4:4" x14ac:dyDescent="0.25">
      <c r="D38" t="s">
        <v>14</v>
      </c>
    </row>
    <row r="39" spans="4:4" x14ac:dyDescent="0.25">
      <c r="D39" t="s">
        <v>14</v>
      </c>
    </row>
    <row r="40" spans="4:4" x14ac:dyDescent="0.25">
      <c r="D40" t="s">
        <v>14</v>
      </c>
    </row>
    <row r="41" spans="4:4" x14ac:dyDescent="0.25">
      <c r="D41" t="s">
        <v>14</v>
      </c>
    </row>
    <row r="42" spans="4:4" x14ac:dyDescent="0.25">
      <c r="D42" t="s">
        <v>14</v>
      </c>
    </row>
    <row r="43" spans="4:4" x14ac:dyDescent="0.25">
      <c r="D43" t="s">
        <v>14</v>
      </c>
    </row>
    <row r="44" spans="4:4" x14ac:dyDescent="0.25">
      <c r="D44" t="s">
        <v>14</v>
      </c>
    </row>
    <row r="45" spans="4:4" x14ac:dyDescent="0.25">
      <c r="D45" t="s">
        <v>14</v>
      </c>
    </row>
    <row r="46" spans="4:4" x14ac:dyDescent="0.25">
      <c r="D46" t="s">
        <v>14</v>
      </c>
    </row>
    <row r="47" spans="4:4" x14ac:dyDescent="0.25">
      <c r="D47" t="s">
        <v>14</v>
      </c>
    </row>
    <row r="48" spans="4:4" x14ac:dyDescent="0.25">
      <c r="D48" t="s">
        <v>14</v>
      </c>
    </row>
    <row r="49" spans="4:4" x14ac:dyDescent="0.25">
      <c r="D49" t="s">
        <v>14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F66F-986E-4B31-8687-546C9E5E40B7}">
  <dimension ref="A1:J65"/>
  <sheetViews>
    <sheetView workbookViewId="0">
      <selection activeCell="P6" sqref="P6"/>
    </sheetView>
  </sheetViews>
  <sheetFormatPr defaultRowHeight="15" x14ac:dyDescent="0.25"/>
  <cols>
    <col min="1" max="1" width="10.7109375" bestFit="1" customWidth="1"/>
    <col min="3" max="5" width="9.85546875" customWidth="1"/>
    <col min="6" max="6" width="10.7109375" bestFit="1" customWidth="1"/>
    <col min="7" max="9" width="9.85546875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Segunda!F10+1</f>
        <v>45671</v>
      </c>
      <c r="G10" t="s">
        <v>35</v>
      </c>
      <c r="J10" t="str">
        <f>_xlfn.CONCAT(B10:E10,TEXT(F10,"aaaa-mm-dd"),G10)</f>
        <v>&lt;configuration timezone = "-03:00" applies_from="2025-01-14" &gt;</v>
      </c>
    </row>
    <row r="11" spans="1:10" x14ac:dyDescent="0.25">
      <c r="A11" s="2">
        <f>F10</f>
        <v>45671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45671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45678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45685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45692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45699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45706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t="str">
        <f t="shared" si="0"/>
        <v>&lt;day delta_days_from_previos="7" type_number="1"/&gt;</v>
      </c>
    </row>
    <row r="18" spans="1:10" x14ac:dyDescent="0.25">
      <c r="A18" s="2">
        <f t="shared" si="1"/>
        <v>45713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45720</v>
      </c>
      <c r="E19" t="s">
        <v>37</v>
      </c>
      <c r="F19">
        <v>7</v>
      </c>
      <c r="G19" t="s">
        <v>38</v>
      </c>
      <c r="H19">
        <f>VLOOKUP(A19,Calendário!A:B,2,0)</f>
        <v>0</v>
      </c>
      <c r="I19" t="s">
        <v>28</v>
      </c>
      <c r="J19" t="str">
        <f t="shared" si="0"/>
        <v>&lt;day delta_days_from_previos="7" type_number="0"/&gt;</v>
      </c>
    </row>
    <row r="20" spans="1:10" x14ac:dyDescent="0.25">
      <c r="A20" s="2">
        <f t="shared" si="1"/>
        <v>45727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45734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45741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45748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45755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45762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45769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45776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45783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45790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45797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45804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45811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45818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45825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45832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45839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45846</v>
      </c>
      <c r="E37" t="s">
        <v>37</v>
      </c>
      <c r="F37">
        <v>7</v>
      </c>
      <c r="G37" t="s">
        <v>38</v>
      </c>
      <c r="H37">
        <f>VLOOKUP(A37,Calendário!A:B,2,0)</f>
        <v>1</v>
      </c>
      <c r="I37" t="s">
        <v>28</v>
      </c>
      <c r="J37" t="str">
        <f t="shared" si="0"/>
        <v>&lt;day delta_days_from_previos="7" type_number="1"/&gt;</v>
      </c>
    </row>
    <row r="38" spans="1:10" x14ac:dyDescent="0.25">
      <c r="A38" s="2">
        <f t="shared" si="1"/>
        <v>45853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45860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45867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45874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45881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45888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45895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45902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45909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45916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45923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45930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45937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45944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45951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45958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45965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45972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45979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45986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45993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46000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46007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46014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46021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1B35-0066-49C6-A597-4835BE633002}">
  <dimension ref="A1:J65"/>
  <sheetViews>
    <sheetView tabSelected="1" workbookViewId="0">
      <selection activeCell="J1" sqref="J1:J1048576"/>
    </sheetView>
  </sheetViews>
  <sheetFormatPr defaultRowHeight="15" x14ac:dyDescent="0.25"/>
  <cols>
    <col min="1" max="1" width="10.7109375" bestFit="1" customWidth="1"/>
    <col min="6" max="6" width="10.7109375" bestFit="1" customWidth="1"/>
    <col min="10" max="10" width="59" bestFit="1" customWidth="1"/>
  </cols>
  <sheetData>
    <row r="1" spans="1:10" x14ac:dyDescent="0.25">
      <c r="B1" t="s">
        <v>6</v>
      </c>
      <c r="J1" t="str">
        <f>_xlfn.CONCAT(B1:I1)</f>
        <v xml:space="preserve">&lt;?xml version="1.0" encoding="utf-8"?&gt; </v>
      </c>
    </row>
    <row r="2" spans="1:10" x14ac:dyDescent="0.25">
      <c r="B2" t="s">
        <v>7</v>
      </c>
      <c r="J2" t="str">
        <f t="shared" ref="J2:J65" si="0">_xlfn.CONCAT(B2:I2)</f>
        <v>&lt;picoyplaca&gt;</v>
      </c>
    </row>
    <row r="3" spans="1:10" x14ac:dyDescent="0.25">
      <c r="C3" t="s">
        <v>31</v>
      </c>
      <c r="D3">
        <f>Configs!B4</f>
        <v>1</v>
      </c>
      <c r="E3" t="s">
        <v>28</v>
      </c>
      <c r="J3" t="str">
        <f t="shared" si="0"/>
        <v>&lt;computability_version num="1"/&gt;</v>
      </c>
    </row>
    <row r="4" spans="1:10" x14ac:dyDescent="0.25">
      <c r="C4" t="s">
        <v>32</v>
      </c>
      <c r="D4">
        <f>Types!D1</f>
        <v>1</v>
      </c>
      <c r="E4" t="s">
        <v>30</v>
      </c>
      <c r="J4" t="str">
        <f t="shared" si="0"/>
        <v>&lt;time_types number_of_time_types="1"&gt;</v>
      </c>
    </row>
    <row r="5" spans="1:10" x14ac:dyDescent="0.25">
      <c r="D5" t="s">
        <v>29</v>
      </c>
      <c r="E5">
        <f>Types!A2</f>
        <v>1</v>
      </c>
      <c r="F5" t="s">
        <v>30</v>
      </c>
      <c r="J5" t="str">
        <f t="shared" si="0"/>
        <v>&lt;type num="1"&gt;</v>
      </c>
    </row>
    <row r="6" spans="1:10" x14ac:dyDescent="0.25">
      <c r="E6" t="s">
        <v>26</v>
      </c>
      <c r="F6" s="1" t="str">
        <f>Types!B2</f>
        <v>07:00</v>
      </c>
      <c r="G6" t="s">
        <v>39</v>
      </c>
      <c r="H6" s="1" t="str">
        <f>Types!C2</f>
        <v>10:00</v>
      </c>
      <c r="I6" t="s">
        <v>28</v>
      </c>
      <c r="J6" t="str">
        <f t="shared" si="0"/>
        <v>&lt;hours begin="07:00" end="10:00"/&gt;</v>
      </c>
    </row>
    <row r="7" spans="1:10" x14ac:dyDescent="0.25">
      <c r="E7" t="s">
        <v>26</v>
      </c>
      <c r="F7" s="1" t="str">
        <f>Types!B3</f>
        <v>17:00</v>
      </c>
      <c r="G7" t="s">
        <v>39</v>
      </c>
      <c r="H7" s="1" t="str">
        <f>Types!C3</f>
        <v>20:00</v>
      </c>
      <c r="I7" t="s">
        <v>28</v>
      </c>
      <c r="J7" t="str">
        <f t="shared" si="0"/>
        <v>&lt;hours begin="17:00" end="20:00"/&gt;</v>
      </c>
    </row>
    <row r="8" spans="1:10" x14ac:dyDescent="0.25">
      <c r="D8" t="s">
        <v>11</v>
      </c>
      <c r="J8" t="str">
        <f t="shared" si="0"/>
        <v>&lt;/type&gt;</v>
      </c>
    </row>
    <row r="9" spans="1:10" x14ac:dyDescent="0.25">
      <c r="C9" t="s">
        <v>12</v>
      </c>
      <c r="J9" t="str">
        <f t="shared" si="0"/>
        <v>&lt;/time_types&gt;</v>
      </c>
    </row>
    <row r="10" spans="1:10" x14ac:dyDescent="0.25">
      <c r="C10" t="s">
        <v>33</v>
      </c>
      <c r="D10" t="s">
        <v>5</v>
      </c>
      <c r="E10" t="s">
        <v>34</v>
      </c>
      <c r="F10" s="9">
        <f>Terça!F10+1</f>
        <v>45672</v>
      </c>
      <c r="G10" t="s">
        <v>35</v>
      </c>
      <c r="J10" t="str">
        <f>_xlfn.CONCAT(B10:E10,TEXT(F10,"aaaa-mm-dd"),G10)</f>
        <v>&lt;configuration timezone = "-03:00" applies_from="2025-01-15" &gt;</v>
      </c>
    </row>
    <row r="11" spans="1:10" x14ac:dyDescent="0.25">
      <c r="A11" s="2">
        <f>F10</f>
        <v>45672</v>
      </c>
      <c r="D11" t="s">
        <v>36</v>
      </c>
      <c r="E11" t="s">
        <v>22</v>
      </c>
      <c r="F11" t="s">
        <v>30</v>
      </c>
      <c r="J11" t="str">
        <f t="shared" si="0"/>
        <v>&lt;city name="São Paulo"&gt;</v>
      </c>
    </row>
    <row r="12" spans="1:10" x14ac:dyDescent="0.25">
      <c r="A12" s="2">
        <f>A11+F12</f>
        <v>45672</v>
      </c>
      <c r="E12" t="s">
        <v>37</v>
      </c>
      <c r="F12">
        <v>0</v>
      </c>
      <c r="G12" t="s">
        <v>38</v>
      </c>
      <c r="H12">
        <f>VLOOKUP(A12,Calendário!A:B,2,0)</f>
        <v>1</v>
      </c>
      <c r="I12" t="s">
        <v>28</v>
      </c>
      <c r="J12" t="str">
        <f t="shared" si="0"/>
        <v>&lt;day delta_days_from_previos="0" type_number="1"/&gt;</v>
      </c>
    </row>
    <row r="13" spans="1:10" x14ac:dyDescent="0.25">
      <c r="A13" s="2">
        <f>A12+F13</f>
        <v>45679</v>
      </c>
      <c r="E13" t="s">
        <v>37</v>
      </c>
      <c r="F13">
        <v>7</v>
      </c>
      <c r="G13" t="s">
        <v>38</v>
      </c>
      <c r="H13">
        <f>VLOOKUP(A13,Calendário!A:B,2,0)</f>
        <v>1</v>
      </c>
      <c r="I13" t="s">
        <v>28</v>
      </c>
      <c r="J13" t="str">
        <f t="shared" si="0"/>
        <v>&lt;day delta_days_from_previos="7" type_number="1"/&gt;</v>
      </c>
    </row>
    <row r="14" spans="1:10" x14ac:dyDescent="0.25">
      <c r="A14" s="2">
        <f t="shared" ref="A14:A62" si="1">A13+F14</f>
        <v>45686</v>
      </c>
      <c r="E14" t="s">
        <v>37</v>
      </c>
      <c r="F14">
        <v>7</v>
      </c>
      <c r="G14" t="s">
        <v>38</v>
      </c>
      <c r="H14">
        <f>VLOOKUP(A14,Calendário!A:B,2,0)</f>
        <v>1</v>
      </c>
      <c r="I14" t="s">
        <v>28</v>
      </c>
      <c r="J14" t="str">
        <f t="shared" si="0"/>
        <v>&lt;day delta_days_from_previos="7" type_number="1"/&gt;</v>
      </c>
    </row>
    <row r="15" spans="1:10" x14ac:dyDescent="0.25">
      <c r="A15" s="2">
        <f t="shared" si="1"/>
        <v>45693</v>
      </c>
      <c r="E15" t="s">
        <v>37</v>
      </c>
      <c r="F15">
        <v>7</v>
      </c>
      <c r="G15" t="s">
        <v>38</v>
      </c>
      <c r="H15">
        <f>VLOOKUP(A15,Calendário!A:B,2,0)</f>
        <v>1</v>
      </c>
      <c r="I15" t="s">
        <v>28</v>
      </c>
      <c r="J15" t="str">
        <f t="shared" si="0"/>
        <v>&lt;day delta_days_from_previos="7" type_number="1"/&gt;</v>
      </c>
    </row>
    <row r="16" spans="1:10" x14ac:dyDescent="0.25">
      <c r="A16" s="2">
        <f t="shared" si="1"/>
        <v>45700</v>
      </c>
      <c r="E16" t="s">
        <v>37</v>
      </c>
      <c r="F16">
        <v>7</v>
      </c>
      <c r="G16" t="s">
        <v>38</v>
      </c>
      <c r="H16">
        <f>VLOOKUP(A16,Calendário!A:B,2,0)</f>
        <v>1</v>
      </c>
      <c r="I16" t="s">
        <v>28</v>
      </c>
      <c r="J16" t="str">
        <f t="shared" si="0"/>
        <v>&lt;day delta_days_from_previos="7" type_number="1"/&gt;</v>
      </c>
    </row>
    <row r="17" spans="1:10" x14ac:dyDescent="0.25">
      <c r="A17" s="2">
        <f t="shared" si="1"/>
        <v>45707</v>
      </c>
      <c r="E17" t="s">
        <v>37</v>
      </c>
      <c r="F17">
        <v>7</v>
      </c>
      <c r="G17" t="s">
        <v>38</v>
      </c>
      <c r="H17">
        <f>VLOOKUP(A17,Calendário!A:B,2,0)</f>
        <v>1</v>
      </c>
      <c r="I17" t="s">
        <v>28</v>
      </c>
      <c r="J17" t="str">
        <f t="shared" si="0"/>
        <v>&lt;day delta_days_from_previos="7" type_number="1"/&gt;</v>
      </c>
    </row>
    <row r="18" spans="1:10" x14ac:dyDescent="0.25">
      <c r="A18" s="2">
        <f t="shared" si="1"/>
        <v>45714</v>
      </c>
      <c r="E18" t="s">
        <v>37</v>
      </c>
      <c r="F18">
        <v>7</v>
      </c>
      <c r="G18" t="s">
        <v>38</v>
      </c>
      <c r="H18">
        <f>VLOOKUP(A18,Calendário!A:B,2,0)</f>
        <v>1</v>
      </c>
      <c r="I18" t="s">
        <v>28</v>
      </c>
      <c r="J18" t="str">
        <f t="shared" si="0"/>
        <v>&lt;day delta_days_from_previos="7" type_number="1"/&gt;</v>
      </c>
    </row>
    <row r="19" spans="1:10" x14ac:dyDescent="0.25">
      <c r="A19" s="2">
        <f t="shared" si="1"/>
        <v>45721</v>
      </c>
      <c r="E19" t="s">
        <v>37</v>
      </c>
      <c r="F19">
        <v>7</v>
      </c>
      <c r="G19" t="s">
        <v>38</v>
      </c>
      <c r="H19">
        <f>VLOOKUP(A19,Calendário!A:B,2,0)</f>
        <v>0</v>
      </c>
      <c r="I19" t="s">
        <v>28</v>
      </c>
      <c r="J19" t="str">
        <f t="shared" si="0"/>
        <v>&lt;day delta_days_from_previos="7" type_number="0"/&gt;</v>
      </c>
    </row>
    <row r="20" spans="1:10" x14ac:dyDescent="0.25">
      <c r="A20" s="2">
        <f t="shared" si="1"/>
        <v>45728</v>
      </c>
      <c r="E20" t="s">
        <v>37</v>
      </c>
      <c r="F20">
        <v>7</v>
      </c>
      <c r="G20" t="s">
        <v>38</v>
      </c>
      <c r="H20">
        <f>VLOOKUP(A20,Calendário!A:B,2,0)</f>
        <v>1</v>
      </c>
      <c r="I20" t="s">
        <v>28</v>
      </c>
      <c r="J20" t="str">
        <f t="shared" si="0"/>
        <v>&lt;day delta_days_from_previos="7" type_number="1"/&gt;</v>
      </c>
    </row>
    <row r="21" spans="1:10" x14ac:dyDescent="0.25">
      <c r="A21" s="2">
        <f t="shared" si="1"/>
        <v>45735</v>
      </c>
      <c r="E21" t="s">
        <v>37</v>
      </c>
      <c r="F21">
        <v>7</v>
      </c>
      <c r="G21" t="s">
        <v>38</v>
      </c>
      <c r="H21">
        <f>VLOOKUP(A21,Calendário!A:B,2,0)</f>
        <v>1</v>
      </c>
      <c r="I21" t="s">
        <v>28</v>
      </c>
      <c r="J21" t="str">
        <f t="shared" si="0"/>
        <v>&lt;day delta_days_from_previos="7" type_number="1"/&gt;</v>
      </c>
    </row>
    <row r="22" spans="1:10" x14ac:dyDescent="0.25">
      <c r="A22" s="2">
        <f t="shared" si="1"/>
        <v>45742</v>
      </c>
      <c r="E22" t="s">
        <v>37</v>
      </c>
      <c r="F22">
        <v>7</v>
      </c>
      <c r="G22" t="s">
        <v>38</v>
      </c>
      <c r="H22">
        <f>VLOOKUP(A22,Calendário!A:B,2,0)</f>
        <v>1</v>
      </c>
      <c r="I22" t="s">
        <v>28</v>
      </c>
      <c r="J22" t="str">
        <f t="shared" si="0"/>
        <v>&lt;day delta_days_from_previos="7" type_number="1"/&gt;</v>
      </c>
    </row>
    <row r="23" spans="1:10" x14ac:dyDescent="0.25">
      <c r="A23" s="2">
        <f t="shared" si="1"/>
        <v>45749</v>
      </c>
      <c r="E23" t="s">
        <v>37</v>
      </c>
      <c r="F23">
        <v>7</v>
      </c>
      <c r="G23" t="s">
        <v>38</v>
      </c>
      <c r="H23">
        <f>VLOOKUP(A23,Calendário!A:B,2,0)</f>
        <v>1</v>
      </c>
      <c r="I23" t="s">
        <v>28</v>
      </c>
      <c r="J23" t="str">
        <f t="shared" si="0"/>
        <v>&lt;day delta_days_from_previos="7" type_number="1"/&gt;</v>
      </c>
    </row>
    <row r="24" spans="1:10" x14ac:dyDescent="0.25">
      <c r="A24" s="2">
        <f t="shared" si="1"/>
        <v>45756</v>
      </c>
      <c r="E24" t="s">
        <v>37</v>
      </c>
      <c r="F24">
        <v>7</v>
      </c>
      <c r="G24" t="s">
        <v>38</v>
      </c>
      <c r="H24">
        <f>VLOOKUP(A24,Calendário!A:B,2,0)</f>
        <v>1</v>
      </c>
      <c r="I24" t="s">
        <v>28</v>
      </c>
      <c r="J24" t="str">
        <f t="shared" si="0"/>
        <v>&lt;day delta_days_from_previos="7" type_number="1"/&gt;</v>
      </c>
    </row>
    <row r="25" spans="1:10" x14ac:dyDescent="0.25">
      <c r="A25" s="2">
        <f t="shared" si="1"/>
        <v>45763</v>
      </c>
      <c r="E25" t="s">
        <v>37</v>
      </c>
      <c r="F25">
        <v>7</v>
      </c>
      <c r="G25" t="s">
        <v>38</v>
      </c>
      <c r="H25">
        <f>VLOOKUP(A25,Calendário!A:B,2,0)</f>
        <v>1</v>
      </c>
      <c r="I25" t="s">
        <v>28</v>
      </c>
      <c r="J25" t="str">
        <f t="shared" si="0"/>
        <v>&lt;day delta_days_from_previos="7" type_number="1"/&gt;</v>
      </c>
    </row>
    <row r="26" spans="1:10" x14ac:dyDescent="0.25">
      <c r="A26" s="2">
        <f t="shared" si="1"/>
        <v>45770</v>
      </c>
      <c r="E26" t="s">
        <v>37</v>
      </c>
      <c r="F26">
        <v>7</v>
      </c>
      <c r="G26" t="s">
        <v>38</v>
      </c>
      <c r="H26">
        <f>VLOOKUP(A26,Calendário!A:B,2,0)</f>
        <v>1</v>
      </c>
      <c r="I26" t="s">
        <v>28</v>
      </c>
      <c r="J26" t="str">
        <f t="shared" si="0"/>
        <v>&lt;day delta_days_from_previos="7" type_number="1"/&gt;</v>
      </c>
    </row>
    <row r="27" spans="1:10" x14ac:dyDescent="0.25">
      <c r="A27" s="2">
        <f t="shared" si="1"/>
        <v>45777</v>
      </c>
      <c r="E27" t="s">
        <v>37</v>
      </c>
      <c r="F27">
        <v>7</v>
      </c>
      <c r="G27" t="s">
        <v>38</v>
      </c>
      <c r="H27">
        <f>VLOOKUP(A27,Calendário!A:B,2,0)</f>
        <v>1</v>
      </c>
      <c r="I27" t="s">
        <v>28</v>
      </c>
      <c r="J27" t="str">
        <f t="shared" si="0"/>
        <v>&lt;day delta_days_from_previos="7" type_number="1"/&gt;</v>
      </c>
    </row>
    <row r="28" spans="1:10" x14ac:dyDescent="0.25">
      <c r="A28" s="2">
        <f t="shared" si="1"/>
        <v>45784</v>
      </c>
      <c r="E28" t="s">
        <v>37</v>
      </c>
      <c r="F28">
        <v>7</v>
      </c>
      <c r="G28" t="s">
        <v>38</v>
      </c>
      <c r="H28">
        <f>VLOOKUP(A28,Calendário!A:B,2,0)</f>
        <v>1</v>
      </c>
      <c r="I28" t="s">
        <v>28</v>
      </c>
      <c r="J28" t="str">
        <f t="shared" si="0"/>
        <v>&lt;day delta_days_from_previos="7" type_number="1"/&gt;</v>
      </c>
    </row>
    <row r="29" spans="1:10" x14ac:dyDescent="0.25">
      <c r="A29" s="2">
        <f t="shared" si="1"/>
        <v>45791</v>
      </c>
      <c r="E29" t="s">
        <v>37</v>
      </c>
      <c r="F29">
        <v>7</v>
      </c>
      <c r="G29" t="s">
        <v>38</v>
      </c>
      <c r="H29">
        <f>VLOOKUP(A29,Calendário!A:B,2,0)</f>
        <v>1</v>
      </c>
      <c r="I29" t="s">
        <v>28</v>
      </c>
      <c r="J29" t="str">
        <f t="shared" si="0"/>
        <v>&lt;day delta_days_from_previos="7" type_number="1"/&gt;</v>
      </c>
    </row>
    <row r="30" spans="1:10" x14ac:dyDescent="0.25">
      <c r="A30" s="2">
        <f t="shared" si="1"/>
        <v>45798</v>
      </c>
      <c r="E30" t="s">
        <v>37</v>
      </c>
      <c r="F30">
        <v>7</v>
      </c>
      <c r="G30" t="s">
        <v>38</v>
      </c>
      <c r="H30">
        <f>VLOOKUP(A30,Calendário!A:B,2,0)</f>
        <v>1</v>
      </c>
      <c r="I30" t="s">
        <v>28</v>
      </c>
      <c r="J30" t="str">
        <f t="shared" si="0"/>
        <v>&lt;day delta_days_from_previos="7" type_number="1"/&gt;</v>
      </c>
    </row>
    <row r="31" spans="1:10" x14ac:dyDescent="0.25">
      <c r="A31" s="2">
        <f t="shared" si="1"/>
        <v>45805</v>
      </c>
      <c r="E31" t="s">
        <v>37</v>
      </c>
      <c r="F31">
        <v>7</v>
      </c>
      <c r="G31" t="s">
        <v>38</v>
      </c>
      <c r="H31">
        <f>VLOOKUP(A31,Calendário!A:B,2,0)</f>
        <v>1</v>
      </c>
      <c r="I31" t="s">
        <v>28</v>
      </c>
      <c r="J31" t="str">
        <f t="shared" si="0"/>
        <v>&lt;day delta_days_from_previos="7" type_number="1"/&gt;</v>
      </c>
    </row>
    <row r="32" spans="1:10" x14ac:dyDescent="0.25">
      <c r="A32" s="2">
        <f t="shared" si="1"/>
        <v>45812</v>
      </c>
      <c r="E32" t="s">
        <v>37</v>
      </c>
      <c r="F32">
        <v>7</v>
      </c>
      <c r="G32" t="s">
        <v>38</v>
      </c>
      <c r="H32">
        <f>VLOOKUP(A32,Calendário!A:B,2,0)</f>
        <v>1</v>
      </c>
      <c r="I32" t="s">
        <v>28</v>
      </c>
      <c r="J32" t="str">
        <f t="shared" si="0"/>
        <v>&lt;day delta_days_from_previos="7" type_number="1"/&gt;</v>
      </c>
    </row>
    <row r="33" spans="1:10" x14ac:dyDescent="0.25">
      <c r="A33" s="2">
        <f t="shared" si="1"/>
        <v>45819</v>
      </c>
      <c r="E33" t="s">
        <v>37</v>
      </c>
      <c r="F33">
        <v>7</v>
      </c>
      <c r="G33" t="s">
        <v>38</v>
      </c>
      <c r="H33">
        <f>VLOOKUP(A33,Calendário!A:B,2,0)</f>
        <v>1</v>
      </c>
      <c r="I33" t="s">
        <v>28</v>
      </c>
      <c r="J33" t="str">
        <f t="shared" si="0"/>
        <v>&lt;day delta_days_from_previos="7" type_number="1"/&gt;</v>
      </c>
    </row>
    <row r="34" spans="1:10" x14ac:dyDescent="0.25">
      <c r="A34" s="2">
        <f t="shared" si="1"/>
        <v>45826</v>
      </c>
      <c r="E34" t="s">
        <v>37</v>
      </c>
      <c r="F34">
        <v>7</v>
      </c>
      <c r="G34" t="s">
        <v>38</v>
      </c>
      <c r="H34">
        <f>VLOOKUP(A34,Calendário!A:B,2,0)</f>
        <v>1</v>
      </c>
      <c r="I34" t="s">
        <v>28</v>
      </c>
      <c r="J34" t="str">
        <f t="shared" si="0"/>
        <v>&lt;day delta_days_from_previos="7" type_number="1"/&gt;</v>
      </c>
    </row>
    <row r="35" spans="1:10" x14ac:dyDescent="0.25">
      <c r="A35" s="2">
        <f t="shared" si="1"/>
        <v>45833</v>
      </c>
      <c r="E35" t="s">
        <v>37</v>
      </c>
      <c r="F35">
        <v>7</v>
      </c>
      <c r="G35" t="s">
        <v>38</v>
      </c>
      <c r="H35">
        <f>VLOOKUP(A35,Calendário!A:B,2,0)</f>
        <v>1</v>
      </c>
      <c r="I35" t="s">
        <v>28</v>
      </c>
      <c r="J35" t="str">
        <f t="shared" si="0"/>
        <v>&lt;day delta_days_from_previos="7" type_number="1"/&gt;</v>
      </c>
    </row>
    <row r="36" spans="1:10" x14ac:dyDescent="0.25">
      <c r="A36" s="2">
        <f t="shared" si="1"/>
        <v>45840</v>
      </c>
      <c r="E36" t="s">
        <v>37</v>
      </c>
      <c r="F36">
        <v>7</v>
      </c>
      <c r="G36" t="s">
        <v>38</v>
      </c>
      <c r="H36">
        <f>VLOOKUP(A36,Calendário!A:B,2,0)</f>
        <v>1</v>
      </c>
      <c r="I36" t="s">
        <v>28</v>
      </c>
      <c r="J36" t="str">
        <f t="shared" si="0"/>
        <v>&lt;day delta_days_from_previos="7" type_number="1"/&gt;</v>
      </c>
    </row>
    <row r="37" spans="1:10" x14ac:dyDescent="0.25">
      <c r="A37" s="2">
        <f t="shared" si="1"/>
        <v>45847</v>
      </c>
      <c r="E37" t="s">
        <v>37</v>
      </c>
      <c r="F37">
        <v>7</v>
      </c>
      <c r="G37" t="s">
        <v>38</v>
      </c>
      <c r="H37">
        <f>VLOOKUP(A37,Calendário!A:B,2,0)</f>
        <v>0</v>
      </c>
      <c r="I37" t="s">
        <v>28</v>
      </c>
      <c r="J37" t="str">
        <f t="shared" si="0"/>
        <v>&lt;day delta_days_from_previos="7" type_number="0"/&gt;</v>
      </c>
    </row>
    <row r="38" spans="1:10" x14ac:dyDescent="0.25">
      <c r="A38" s="2">
        <f t="shared" si="1"/>
        <v>45854</v>
      </c>
      <c r="E38" t="s">
        <v>37</v>
      </c>
      <c r="F38">
        <v>7</v>
      </c>
      <c r="G38" t="s">
        <v>38</v>
      </c>
      <c r="H38">
        <f>VLOOKUP(A38,Calendário!A:B,2,0)</f>
        <v>1</v>
      </c>
      <c r="I38" t="s">
        <v>28</v>
      </c>
      <c r="J38" t="str">
        <f t="shared" si="0"/>
        <v>&lt;day delta_days_from_previos="7" type_number="1"/&gt;</v>
      </c>
    </row>
    <row r="39" spans="1:10" x14ac:dyDescent="0.25">
      <c r="A39" s="2">
        <f t="shared" si="1"/>
        <v>45861</v>
      </c>
      <c r="E39" t="s">
        <v>37</v>
      </c>
      <c r="F39">
        <v>7</v>
      </c>
      <c r="G39" t="s">
        <v>38</v>
      </c>
      <c r="H39">
        <f>VLOOKUP(A39,Calendário!A:B,2,0)</f>
        <v>1</v>
      </c>
      <c r="I39" t="s">
        <v>28</v>
      </c>
      <c r="J39" t="str">
        <f t="shared" si="0"/>
        <v>&lt;day delta_days_from_previos="7" type_number="1"/&gt;</v>
      </c>
    </row>
    <row r="40" spans="1:10" x14ac:dyDescent="0.25">
      <c r="A40" s="2">
        <f t="shared" si="1"/>
        <v>45868</v>
      </c>
      <c r="E40" t="s">
        <v>37</v>
      </c>
      <c r="F40">
        <v>7</v>
      </c>
      <c r="G40" t="s">
        <v>38</v>
      </c>
      <c r="H40">
        <f>VLOOKUP(A40,Calendário!A:B,2,0)</f>
        <v>1</v>
      </c>
      <c r="I40" t="s">
        <v>28</v>
      </c>
      <c r="J40" t="str">
        <f t="shared" si="0"/>
        <v>&lt;day delta_days_from_previos="7" type_number="1"/&gt;</v>
      </c>
    </row>
    <row r="41" spans="1:10" x14ac:dyDescent="0.25">
      <c r="A41" s="2">
        <f t="shared" si="1"/>
        <v>45875</v>
      </c>
      <c r="E41" t="s">
        <v>37</v>
      </c>
      <c r="F41">
        <v>7</v>
      </c>
      <c r="G41" t="s">
        <v>38</v>
      </c>
      <c r="H41">
        <f>VLOOKUP(A41,Calendário!A:B,2,0)</f>
        <v>1</v>
      </c>
      <c r="I41" t="s">
        <v>28</v>
      </c>
      <c r="J41" t="str">
        <f t="shared" si="0"/>
        <v>&lt;day delta_days_from_previos="7" type_number="1"/&gt;</v>
      </c>
    </row>
    <row r="42" spans="1:10" x14ac:dyDescent="0.25">
      <c r="A42" s="2">
        <f t="shared" si="1"/>
        <v>45882</v>
      </c>
      <c r="E42" t="s">
        <v>37</v>
      </c>
      <c r="F42">
        <v>7</v>
      </c>
      <c r="G42" t="s">
        <v>38</v>
      </c>
      <c r="H42">
        <f>VLOOKUP(A42,Calendário!A:B,2,0)</f>
        <v>1</v>
      </c>
      <c r="I42" t="s">
        <v>28</v>
      </c>
      <c r="J42" t="str">
        <f t="shared" si="0"/>
        <v>&lt;day delta_days_from_previos="7" type_number="1"/&gt;</v>
      </c>
    </row>
    <row r="43" spans="1:10" x14ac:dyDescent="0.25">
      <c r="A43" s="2">
        <f t="shared" si="1"/>
        <v>45889</v>
      </c>
      <c r="E43" t="s">
        <v>37</v>
      </c>
      <c r="F43">
        <v>7</v>
      </c>
      <c r="G43" t="s">
        <v>38</v>
      </c>
      <c r="H43">
        <f>VLOOKUP(A43,Calendário!A:B,2,0)</f>
        <v>1</v>
      </c>
      <c r="I43" t="s">
        <v>28</v>
      </c>
      <c r="J43" t="str">
        <f t="shared" si="0"/>
        <v>&lt;day delta_days_from_previos="7" type_number="1"/&gt;</v>
      </c>
    </row>
    <row r="44" spans="1:10" x14ac:dyDescent="0.25">
      <c r="A44" s="2">
        <f t="shared" si="1"/>
        <v>45896</v>
      </c>
      <c r="E44" t="s">
        <v>37</v>
      </c>
      <c r="F44">
        <v>7</v>
      </c>
      <c r="G44" t="s">
        <v>38</v>
      </c>
      <c r="H44">
        <f>VLOOKUP(A44,Calendário!A:B,2,0)</f>
        <v>1</v>
      </c>
      <c r="I44" t="s">
        <v>28</v>
      </c>
      <c r="J44" t="str">
        <f t="shared" si="0"/>
        <v>&lt;day delta_days_from_previos="7" type_number="1"/&gt;</v>
      </c>
    </row>
    <row r="45" spans="1:10" x14ac:dyDescent="0.25">
      <c r="A45" s="2">
        <f t="shared" si="1"/>
        <v>45903</v>
      </c>
      <c r="E45" t="s">
        <v>37</v>
      </c>
      <c r="F45">
        <v>7</v>
      </c>
      <c r="G45" t="s">
        <v>38</v>
      </c>
      <c r="H45">
        <f>VLOOKUP(A45,Calendário!A:B,2,0)</f>
        <v>1</v>
      </c>
      <c r="I45" t="s">
        <v>28</v>
      </c>
      <c r="J45" t="str">
        <f t="shared" si="0"/>
        <v>&lt;day delta_days_from_previos="7" type_number="1"/&gt;</v>
      </c>
    </row>
    <row r="46" spans="1:10" x14ac:dyDescent="0.25">
      <c r="A46" s="2">
        <f t="shared" si="1"/>
        <v>45910</v>
      </c>
      <c r="E46" t="s">
        <v>37</v>
      </c>
      <c r="F46">
        <v>7</v>
      </c>
      <c r="G46" t="s">
        <v>38</v>
      </c>
      <c r="H46">
        <f>VLOOKUP(A46,Calendário!A:B,2,0)</f>
        <v>1</v>
      </c>
      <c r="I46" t="s">
        <v>28</v>
      </c>
      <c r="J46" t="str">
        <f t="shared" si="0"/>
        <v>&lt;day delta_days_from_previos="7" type_number="1"/&gt;</v>
      </c>
    </row>
    <row r="47" spans="1:10" x14ac:dyDescent="0.25">
      <c r="A47" s="2">
        <f t="shared" si="1"/>
        <v>45917</v>
      </c>
      <c r="E47" t="s">
        <v>37</v>
      </c>
      <c r="F47">
        <v>7</v>
      </c>
      <c r="G47" t="s">
        <v>38</v>
      </c>
      <c r="H47">
        <f>VLOOKUP(A47,Calendário!A:B,2,0)</f>
        <v>1</v>
      </c>
      <c r="I47" t="s">
        <v>28</v>
      </c>
      <c r="J47" t="str">
        <f t="shared" si="0"/>
        <v>&lt;day delta_days_from_previos="7" type_number="1"/&gt;</v>
      </c>
    </row>
    <row r="48" spans="1:10" x14ac:dyDescent="0.25">
      <c r="A48" s="2">
        <f t="shared" si="1"/>
        <v>45924</v>
      </c>
      <c r="E48" t="s">
        <v>37</v>
      </c>
      <c r="F48">
        <v>7</v>
      </c>
      <c r="G48" t="s">
        <v>38</v>
      </c>
      <c r="H48">
        <f>VLOOKUP(A48,Calendário!A:B,2,0)</f>
        <v>1</v>
      </c>
      <c r="I48" t="s">
        <v>28</v>
      </c>
      <c r="J48" t="str">
        <f t="shared" si="0"/>
        <v>&lt;day delta_days_from_previos="7" type_number="1"/&gt;</v>
      </c>
    </row>
    <row r="49" spans="1:10" x14ac:dyDescent="0.25">
      <c r="A49" s="2">
        <f t="shared" si="1"/>
        <v>45931</v>
      </c>
      <c r="E49" t="s">
        <v>37</v>
      </c>
      <c r="F49">
        <v>7</v>
      </c>
      <c r="G49" t="s">
        <v>38</v>
      </c>
      <c r="H49">
        <f>VLOOKUP(A49,Calendário!A:B,2,0)</f>
        <v>1</v>
      </c>
      <c r="I49" t="s">
        <v>28</v>
      </c>
      <c r="J49" t="str">
        <f t="shared" si="0"/>
        <v>&lt;day delta_days_from_previos="7" type_number="1"/&gt;</v>
      </c>
    </row>
    <row r="50" spans="1:10" x14ac:dyDescent="0.25">
      <c r="A50" s="2">
        <f t="shared" si="1"/>
        <v>45938</v>
      </c>
      <c r="E50" t="s">
        <v>37</v>
      </c>
      <c r="F50">
        <v>7</v>
      </c>
      <c r="G50" t="s">
        <v>38</v>
      </c>
      <c r="H50">
        <f>VLOOKUP(A50,Calendário!A:B,2,0)</f>
        <v>1</v>
      </c>
      <c r="I50" t="s">
        <v>28</v>
      </c>
      <c r="J50" t="str">
        <f t="shared" si="0"/>
        <v>&lt;day delta_days_from_previos="7" type_number="1"/&gt;</v>
      </c>
    </row>
    <row r="51" spans="1:10" x14ac:dyDescent="0.25">
      <c r="A51" s="2">
        <f t="shared" si="1"/>
        <v>45945</v>
      </c>
      <c r="E51" t="s">
        <v>37</v>
      </c>
      <c r="F51">
        <v>7</v>
      </c>
      <c r="G51" t="s">
        <v>38</v>
      </c>
      <c r="H51">
        <f>VLOOKUP(A51,Calendário!A:B,2,0)</f>
        <v>1</v>
      </c>
      <c r="I51" t="s">
        <v>28</v>
      </c>
      <c r="J51" t="str">
        <f t="shared" si="0"/>
        <v>&lt;day delta_days_from_previos="7" type_number="1"/&gt;</v>
      </c>
    </row>
    <row r="52" spans="1:10" x14ac:dyDescent="0.25">
      <c r="A52" s="2">
        <f t="shared" si="1"/>
        <v>45952</v>
      </c>
      <c r="E52" t="s">
        <v>37</v>
      </c>
      <c r="F52">
        <v>7</v>
      </c>
      <c r="G52" t="s">
        <v>38</v>
      </c>
      <c r="H52">
        <f>VLOOKUP(A52,Calendário!A:B,2,0)</f>
        <v>1</v>
      </c>
      <c r="I52" t="s">
        <v>28</v>
      </c>
      <c r="J52" t="str">
        <f t="shared" si="0"/>
        <v>&lt;day delta_days_from_previos="7" type_number="1"/&gt;</v>
      </c>
    </row>
    <row r="53" spans="1:10" x14ac:dyDescent="0.25">
      <c r="A53" s="2">
        <f t="shared" si="1"/>
        <v>45959</v>
      </c>
      <c r="E53" t="s">
        <v>37</v>
      </c>
      <c r="F53">
        <v>7</v>
      </c>
      <c r="G53" t="s">
        <v>38</v>
      </c>
      <c r="H53">
        <f>VLOOKUP(A53,Calendário!A:B,2,0)</f>
        <v>1</v>
      </c>
      <c r="I53" t="s">
        <v>28</v>
      </c>
      <c r="J53" t="str">
        <f t="shared" si="0"/>
        <v>&lt;day delta_days_from_previos="7" type_number="1"/&gt;</v>
      </c>
    </row>
    <row r="54" spans="1:10" x14ac:dyDescent="0.25">
      <c r="A54" s="2">
        <f t="shared" si="1"/>
        <v>45966</v>
      </c>
      <c r="E54" t="s">
        <v>37</v>
      </c>
      <c r="F54">
        <v>7</v>
      </c>
      <c r="G54" t="s">
        <v>38</v>
      </c>
      <c r="H54">
        <f>VLOOKUP(A54,Calendário!A:B,2,0)</f>
        <v>1</v>
      </c>
      <c r="I54" t="s">
        <v>28</v>
      </c>
      <c r="J54" t="str">
        <f t="shared" si="0"/>
        <v>&lt;day delta_days_from_previos="7" type_number="1"/&gt;</v>
      </c>
    </row>
    <row r="55" spans="1:10" x14ac:dyDescent="0.25">
      <c r="A55" s="2">
        <f t="shared" si="1"/>
        <v>45973</v>
      </c>
      <c r="E55" t="s">
        <v>37</v>
      </c>
      <c r="F55">
        <v>7</v>
      </c>
      <c r="G55" t="s">
        <v>38</v>
      </c>
      <c r="H55">
        <f>VLOOKUP(A55,Calendário!A:B,2,0)</f>
        <v>1</v>
      </c>
      <c r="I55" t="s">
        <v>28</v>
      </c>
      <c r="J55" t="str">
        <f t="shared" si="0"/>
        <v>&lt;day delta_days_from_previos="7" type_number="1"/&gt;</v>
      </c>
    </row>
    <row r="56" spans="1:10" x14ac:dyDescent="0.25">
      <c r="A56" s="2">
        <f t="shared" si="1"/>
        <v>45980</v>
      </c>
      <c r="E56" t="s">
        <v>37</v>
      </c>
      <c r="F56">
        <v>7</v>
      </c>
      <c r="G56" t="s">
        <v>38</v>
      </c>
      <c r="H56">
        <f>VLOOKUP(A56,Calendário!A:B,2,0)</f>
        <v>1</v>
      </c>
      <c r="I56" t="s">
        <v>28</v>
      </c>
      <c r="J56" t="str">
        <f t="shared" si="0"/>
        <v>&lt;day delta_days_from_previos="7" type_number="1"/&gt;</v>
      </c>
    </row>
    <row r="57" spans="1:10" x14ac:dyDescent="0.25">
      <c r="A57" s="2">
        <f t="shared" si="1"/>
        <v>45987</v>
      </c>
      <c r="E57" t="s">
        <v>37</v>
      </c>
      <c r="F57">
        <v>7</v>
      </c>
      <c r="G57" t="s">
        <v>38</v>
      </c>
      <c r="H57">
        <f>VLOOKUP(A57,Calendário!A:B,2,0)</f>
        <v>1</v>
      </c>
      <c r="I57" t="s">
        <v>28</v>
      </c>
      <c r="J57" t="str">
        <f t="shared" si="0"/>
        <v>&lt;day delta_days_from_previos="7" type_number="1"/&gt;</v>
      </c>
    </row>
    <row r="58" spans="1:10" x14ac:dyDescent="0.25">
      <c r="A58" s="2">
        <f t="shared" si="1"/>
        <v>45994</v>
      </c>
      <c r="E58" t="s">
        <v>37</v>
      </c>
      <c r="F58">
        <v>7</v>
      </c>
      <c r="G58" t="s">
        <v>38</v>
      </c>
      <c r="H58">
        <f>VLOOKUP(A58,Calendário!A:B,2,0)</f>
        <v>1</v>
      </c>
      <c r="I58" t="s">
        <v>28</v>
      </c>
      <c r="J58" t="str">
        <f t="shared" si="0"/>
        <v>&lt;day delta_days_from_previos="7" type_number="1"/&gt;</v>
      </c>
    </row>
    <row r="59" spans="1:10" x14ac:dyDescent="0.25">
      <c r="A59" s="2">
        <f t="shared" si="1"/>
        <v>46001</v>
      </c>
      <c r="E59" t="s">
        <v>37</v>
      </c>
      <c r="F59">
        <v>7</v>
      </c>
      <c r="G59" t="s">
        <v>38</v>
      </c>
      <c r="H59">
        <f>VLOOKUP(A59,Calendário!A:B,2,0)</f>
        <v>1</v>
      </c>
      <c r="I59" t="s">
        <v>28</v>
      </c>
      <c r="J59" t="str">
        <f t="shared" si="0"/>
        <v>&lt;day delta_days_from_previos="7" type_number="1"/&gt;</v>
      </c>
    </row>
    <row r="60" spans="1:10" x14ac:dyDescent="0.25">
      <c r="A60" s="2">
        <f t="shared" si="1"/>
        <v>46008</v>
      </c>
      <c r="E60" t="s">
        <v>37</v>
      </c>
      <c r="F60">
        <v>7</v>
      </c>
      <c r="G60" t="s">
        <v>38</v>
      </c>
      <c r="H60">
        <f>VLOOKUP(A60,Calendário!A:B,2,0)</f>
        <v>1</v>
      </c>
      <c r="I60" t="s">
        <v>28</v>
      </c>
      <c r="J60" t="str">
        <f t="shared" si="0"/>
        <v>&lt;day delta_days_from_previos="7" type_number="1"/&gt;</v>
      </c>
    </row>
    <row r="61" spans="1:10" x14ac:dyDescent="0.25">
      <c r="A61" s="2">
        <f t="shared" si="1"/>
        <v>46015</v>
      </c>
      <c r="E61" t="s">
        <v>37</v>
      </c>
      <c r="F61">
        <v>7</v>
      </c>
      <c r="G61" t="s">
        <v>38</v>
      </c>
      <c r="H61">
        <f>VLOOKUP(A61,Calendário!A:B,2,0)</f>
        <v>1</v>
      </c>
      <c r="I61" t="s">
        <v>28</v>
      </c>
      <c r="J61" t="str">
        <f t="shared" si="0"/>
        <v>&lt;day delta_days_from_previos="7" type_number="1"/&gt;</v>
      </c>
    </row>
    <row r="62" spans="1:10" x14ac:dyDescent="0.25">
      <c r="A62" s="2">
        <f t="shared" si="1"/>
        <v>46022</v>
      </c>
      <c r="E62" t="s">
        <v>37</v>
      </c>
      <c r="F62">
        <v>7</v>
      </c>
      <c r="G62" t="s">
        <v>38</v>
      </c>
      <c r="H62">
        <f>VLOOKUP(A62,Calendário!A:B,2,0)</f>
        <v>1</v>
      </c>
      <c r="I62" t="s">
        <v>28</v>
      </c>
      <c r="J62" t="str">
        <f t="shared" si="0"/>
        <v>&lt;day delta_days_from_previos="7" type_number="1"/&gt;</v>
      </c>
    </row>
    <row r="63" spans="1:10" x14ac:dyDescent="0.25">
      <c r="D63" t="s">
        <v>15</v>
      </c>
      <c r="J63" t="str">
        <f t="shared" si="0"/>
        <v>&lt;/city&gt;</v>
      </c>
    </row>
    <row r="64" spans="1:10" x14ac:dyDescent="0.25">
      <c r="C64" t="s">
        <v>16</v>
      </c>
      <c r="J64" t="str">
        <f t="shared" si="0"/>
        <v>&lt;/configuration&gt;</v>
      </c>
    </row>
    <row r="65" spans="2:10" x14ac:dyDescent="0.25">
      <c r="B65" t="s">
        <v>17</v>
      </c>
      <c r="J65" t="str">
        <f t="shared" si="0"/>
        <v>&lt;/picoyplaca&gt;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d858b9-0bea-4c93-9917-49d2cf2732d9" xsi:nil="true"/>
    <lcf76f155ced4ddcb4097134ff3c332f xmlns="85959fc3-ce7f-430d-aa07-334f8ea5e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8C7758DC35FA45A607CC7D166A2907" ma:contentTypeVersion="19" ma:contentTypeDescription="Crie um novo documento." ma:contentTypeScope="" ma:versionID="e9063130cce57074135a23d24f6ed5bd">
  <xsd:schema xmlns:xsd="http://www.w3.org/2001/XMLSchema" xmlns:xs="http://www.w3.org/2001/XMLSchema" xmlns:p="http://schemas.microsoft.com/office/2006/metadata/properties" xmlns:ns2="85959fc3-ce7f-430d-aa07-334f8ea5e3d9" xmlns:ns3="46d858b9-0bea-4c93-9917-49d2cf2732d9" targetNamespace="http://schemas.microsoft.com/office/2006/metadata/properties" ma:root="true" ma:fieldsID="e765bd388dd4ad27d2414f80565dfb0a" ns2:_="" ns3:_="">
    <xsd:import namespace="85959fc3-ce7f-430d-aa07-334f8ea5e3d9"/>
    <xsd:import namespace="46d858b9-0bea-4c93-9917-49d2cf2732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9fc3-ce7f-430d-aa07-334f8ea5e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12aba2-4575-4031-8747-38cdcc0ba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858b9-0bea-4c93-9917-49d2cf2732d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45daf7-461b-400c-ba5e-56625de4e551}" ma:internalName="TaxCatchAll" ma:showField="CatchAllData" ma:web="46d858b9-0bea-4c93-9917-49d2cf2732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C77DE6-2342-4A6C-AAB1-61A2A8BD8F41}">
  <ds:schemaRefs>
    <ds:schemaRef ds:uri="http://schemas.microsoft.com/office/2006/metadata/properties"/>
    <ds:schemaRef ds:uri="http://schemas.microsoft.com/office/infopath/2007/PartnerControls"/>
    <ds:schemaRef ds:uri="46d858b9-0bea-4c93-9917-49d2cf2732d9"/>
    <ds:schemaRef ds:uri="85959fc3-ce7f-430d-aa07-334f8ea5e3d9"/>
  </ds:schemaRefs>
</ds:datastoreItem>
</file>

<file path=customXml/itemProps2.xml><?xml version="1.0" encoding="utf-8"?>
<ds:datastoreItem xmlns:ds="http://schemas.openxmlformats.org/officeDocument/2006/customXml" ds:itemID="{2B146D92-7438-401D-8170-16C157C1B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4B187E-CF3E-4FA7-AD7B-CD00338DE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9fc3-ce7f-430d-aa07-334f8ea5e3d9"/>
    <ds:schemaRef ds:uri="46d858b9-0bea-4c93-9917-49d2cf2732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Exceptions</vt:lpstr>
      <vt:lpstr>Calendário</vt:lpstr>
      <vt:lpstr>Configs</vt:lpstr>
      <vt:lpstr>Types</vt:lpstr>
      <vt:lpstr>Planilha9</vt:lpstr>
      <vt:lpstr>Segunda</vt:lpstr>
      <vt:lpstr>Planilha1</vt:lpstr>
      <vt:lpstr>Terça</vt:lpstr>
      <vt:lpstr>Quarta</vt:lpstr>
      <vt:lpstr>Quinta</vt:lpstr>
      <vt:lpstr>Sexta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 Silva Costa</dc:creator>
  <cp:lastModifiedBy>Vanderlei Silva</cp:lastModifiedBy>
  <dcterms:created xsi:type="dcterms:W3CDTF">2019-12-02T13:27:16Z</dcterms:created>
  <dcterms:modified xsi:type="dcterms:W3CDTF">2024-12-22T01:32:47Z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0x010100678C7758DC35FA45A607CC7D166A2907</vt:lpwstr>
  </property>
  <property fmtid="{D5CDD505-2E9C-101B-9397-08002B2CF9AE}" pid="3" name="MediaServiceImageTags">
    <vt:lpwstr/>
  </property>
</Properties>
</file>